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esktop\Formación\EDN\productividad\documentos\"/>
    </mc:Choice>
  </mc:AlternateContent>
  <bookViews>
    <workbookView xWindow="0" yWindow="0" windowWidth="20490" windowHeight="7620" activeTab="3"/>
  </bookViews>
  <sheets>
    <sheet name="accountability agente" sheetId="23" r:id="rId1"/>
    <sheet name="Resumen &quot;actividades&quot; " sheetId="9" r:id="rId2"/>
    <sheet name="Leads" sheetId="10" r:id="rId3"/>
    <sheet name="ratios equipo" sheetId="22" r:id="rId4"/>
    <sheet name="acc equipo" sheetId="2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22" l="1"/>
  <c r="P16" i="22"/>
  <c r="P18" i="22"/>
  <c r="P14" i="22"/>
  <c r="P15" i="22"/>
  <c r="L19" i="9"/>
  <c r="L14" i="9"/>
  <c r="P15" i="24" l="1"/>
  <c r="P16" i="24"/>
  <c r="E13" i="9"/>
  <c r="E18" i="9"/>
  <c r="P17" i="24"/>
  <c r="P18" i="24"/>
  <c r="P19" i="24"/>
  <c r="P20" i="24"/>
  <c r="P21" i="24"/>
  <c r="P22" i="24"/>
  <c r="P9" i="24"/>
  <c r="P10" i="24"/>
  <c r="P11" i="24"/>
  <c r="P12" i="24"/>
  <c r="P13" i="24"/>
  <c r="P14" i="24"/>
  <c r="P8" i="24"/>
  <c r="D16" i="23" l="1"/>
  <c r="D14" i="23"/>
  <c r="E13" i="23"/>
  <c r="E14" i="23" s="1"/>
  <c r="E16" i="23" s="1"/>
  <c r="D13" i="23"/>
  <c r="C14" i="23"/>
  <c r="C16" i="23" s="1"/>
  <c r="C12" i="23" l="1"/>
  <c r="D12" i="23" s="1"/>
  <c r="E12" i="23" s="1"/>
  <c r="D18" i="23"/>
  <c r="E18" i="23" s="1"/>
  <c r="D19" i="23"/>
  <c r="E19" i="23" s="1"/>
  <c r="D11" i="23"/>
  <c r="E11" i="23" s="1"/>
  <c r="C9" i="23" l="1"/>
  <c r="C10" i="23" s="1"/>
  <c r="D10" i="23" s="1"/>
  <c r="E10" i="23" s="1"/>
  <c r="P9" i="22"/>
  <c r="P10" i="22"/>
  <c r="P8" i="22"/>
  <c r="C8" i="23" l="1"/>
  <c r="D8" i="23" s="1"/>
  <c r="E8" i="23" s="1"/>
  <c r="D9" i="23"/>
  <c r="E9" i="23" s="1"/>
  <c r="P13" i="22"/>
  <c r="P11" i="22"/>
  <c r="L20" i="9"/>
  <c r="L15" i="9"/>
  <c r="P12" i="22" l="1"/>
  <c r="L9" i="9"/>
  <c r="L12" i="9"/>
  <c r="L8" i="9"/>
  <c r="L10" i="9"/>
  <c r="L7" i="9"/>
  <c r="E21" i="9" l="1"/>
  <c r="E7" i="9"/>
  <c r="E8" i="9"/>
  <c r="E9" i="9"/>
  <c r="E10" i="9"/>
  <c r="E11" i="9"/>
  <c r="E12" i="9"/>
  <c r="E14" i="9"/>
  <c r="E15" i="9"/>
  <c r="E16" i="9"/>
  <c r="E19" i="9"/>
  <c r="E20" i="9"/>
  <c r="E6" i="9"/>
  <c r="AP36" i="10" l="1"/>
  <c r="AH36" i="10"/>
  <c r="Z36" i="10"/>
  <c r="R36" i="10"/>
  <c r="J36" i="10"/>
  <c r="AP35" i="10"/>
  <c r="AH35" i="10"/>
  <c r="Z35" i="10"/>
  <c r="R35" i="10"/>
  <c r="J35" i="10"/>
  <c r="AP34" i="10"/>
  <c r="AH34" i="10"/>
  <c r="Z34" i="10"/>
  <c r="R34" i="10"/>
  <c r="J34" i="10"/>
  <c r="AP33" i="10"/>
  <c r="AH33" i="10"/>
  <c r="Z33" i="10"/>
  <c r="R33" i="10"/>
  <c r="J33" i="10"/>
  <c r="AP32" i="10"/>
  <c r="AH32" i="10"/>
  <c r="Z32" i="10"/>
  <c r="R32" i="10"/>
  <c r="J32" i="10"/>
  <c r="AP31" i="10"/>
  <c r="AH31" i="10"/>
  <c r="Z31" i="10"/>
  <c r="R31" i="10"/>
  <c r="J31" i="10"/>
  <c r="AP30" i="10"/>
  <c r="AH30" i="10"/>
  <c r="Z30" i="10"/>
  <c r="R30" i="10"/>
  <c r="J30" i="10"/>
  <c r="AP29" i="10"/>
  <c r="AH29" i="10"/>
  <c r="Z29" i="10"/>
  <c r="R29" i="10"/>
  <c r="J29" i="10"/>
  <c r="AP28" i="10"/>
  <c r="AH28" i="10"/>
  <c r="Z28" i="10"/>
  <c r="R28" i="10"/>
  <c r="J28" i="10"/>
  <c r="AP27" i="10"/>
  <c r="AH27" i="10"/>
  <c r="Z27" i="10"/>
  <c r="R27" i="10"/>
  <c r="J27" i="10"/>
  <c r="AP26" i="10"/>
  <c r="AH26" i="10"/>
  <c r="Z26" i="10"/>
  <c r="R26" i="10"/>
  <c r="J26" i="10"/>
  <c r="AP25" i="10"/>
  <c r="AH25" i="10"/>
  <c r="Z25" i="10"/>
  <c r="R25" i="10"/>
  <c r="J25" i="10"/>
  <c r="AP24" i="10"/>
  <c r="AH24" i="10"/>
  <c r="Z24" i="10"/>
  <c r="R24" i="10"/>
  <c r="J24" i="10"/>
  <c r="AP19" i="10"/>
  <c r="AH19" i="10"/>
  <c r="Z19" i="10"/>
  <c r="R19" i="10"/>
  <c r="J19" i="10"/>
  <c r="AP18" i="10"/>
  <c r="AH18" i="10"/>
  <c r="Z18" i="10"/>
  <c r="R18" i="10"/>
  <c r="J18" i="10"/>
  <c r="AP17" i="10"/>
  <c r="AH17" i="10"/>
  <c r="Z17" i="10"/>
  <c r="R17" i="10"/>
  <c r="J17" i="10"/>
  <c r="AP16" i="10"/>
  <c r="AH16" i="10"/>
  <c r="Z16" i="10"/>
  <c r="R16" i="10"/>
  <c r="J16" i="10"/>
  <c r="AP15" i="10"/>
  <c r="AH15" i="10"/>
  <c r="Z15" i="10"/>
  <c r="R15" i="10"/>
  <c r="J15" i="10"/>
  <c r="AP14" i="10"/>
  <c r="AH14" i="10"/>
  <c r="Z14" i="10"/>
  <c r="R14" i="10"/>
  <c r="J14" i="10"/>
  <c r="AP13" i="10"/>
  <c r="AH13" i="10"/>
  <c r="Z13" i="10"/>
  <c r="R13" i="10"/>
  <c r="J13" i="10"/>
  <c r="AP12" i="10"/>
  <c r="AH12" i="10"/>
  <c r="Z12" i="10"/>
  <c r="R12" i="10"/>
  <c r="J12" i="10"/>
  <c r="AP11" i="10"/>
  <c r="AH11" i="10"/>
  <c r="Z11" i="10"/>
  <c r="R11" i="10"/>
  <c r="J11" i="10"/>
  <c r="AP10" i="10"/>
  <c r="AH10" i="10"/>
  <c r="Z10" i="10"/>
  <c r="R10" i="10"/>
  <c r="J10" i="10"/>
  <c r="AP9" i="10"/>
  <c r="AH9" i="10"/>
  <c r="Z9" i="10"/>
  <c r="R9" i="10"/>
  <c r="J9" i="10"/>
  <c r="AP8" i="10"/>
  <c r="AH8" i="10"/>
  <c r="Z8" i="10"/>
  <c r="R8" i="10"/>
  <c r="J8" i="10"/>
  <c r="AP7" i="10"/>
  <c r="AH7" i="10"/>
  <c r="Z7" i="10"/>
  <c r="R7" i="10"/>
  <c r="J7" i="10"/>
  <c r="AQ17" i="10" l="1"/>
  <c r="AQ18" i="10"/>
  <c r="AQ11" i="10"/>
  <c r="AQ15" i="10"/>
  <c r="AQ8" i="10"/>
  <c r="AQ16" i="10"/>
  <c r="AQ24" i="10"/>
  <c r="AQ28" i="10"/>
  <c r="AQ31" i="10"/>
  <c r="AQ35" i="10"/>
  <c r="AQ36" i="10"/>
  <c r="AQ19" i="10"/>
  <c r="AQ25" i="10"/>
  <c r="AQ26" i="10"/>
  <c r="AQ29" i="10"/>
  <c r="AQ32" i="10"/>
  <c r="AQ33" i="10"/>
  <c r="AQ12" i="10"/>
  <c r="AQ27" i="10"/>
  <c r="AQ34" i="10"/>
  <c r="AQ7" i="10"/>
  <c r="AQ9" i="10"/>
  <c r="AQ10" i="10"/>
  <c r="AQ13" i="10"/>
  <c r="AQ14" i="10"/>
</calcChain>
</file>

<file path=xl/comments1.xml><?xml version="1.0" encoding="utf-8"?>
<comments xmlns="http://schemas.openxmlformats.org/spreadsheetml/2006/main">
  <authors>
    <author>HP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cantidad de llamadas que necesito para conseguir una 1ª visita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primeras visitas que se convierten en segunda visita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cuantas primeras visitas para presentar un ACM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cantidad de primeras visitas para conseguir una captación en exclusiva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número de llamadas de seguimiento por propietario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bajadas de precio por propietario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nº de visitas en total para conseguir cerrar una venta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visitas en total para conseguir una oferta de compra. No todos se aceptarán.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propiedades en cartera para cerrar una venta</t>
        </r>
      </text>
    </comment>
  </commentList>
</comments>
</file>

<file path=xl/sharedStrings.xml><?xml version="1.0" encoding="utf-8"?>
<sst xmlns="http://schemas.openxmlformats.org/spreadsheetml/2006/main" count="260" uniqueCount="106">
  <si>
    <t>CAPTACIÓN EN EXCLUSIVA</t>
  </si>
  <si>
    <t>CARTERA DE PROPIEDADES</t>
  </si>
  <si>
    <t>RESERVAS</t>
  </si>
  <si>
    <t>ACCIONES AGENTE</t>
  </si>
  <si>
    <t>SEMANA 1</t>
  </si>
  <si>
    <t>SEMANA 2</t>
  </si>
  <si>
    <t>SEMANA 3</t>
  </si>
  <si>
    <t>SEMANA 4</t>
  </si>
  <si>
    <t>SEMANA 5</t>
  </si>
  <si>
    <t>TOTAL</t>
  </si>
  <si>
    <t>L</t>
  </si>
  <si>
    <t>M</t>
  </si>
  <si>
    <t>X</t>
  </si>
  <si>
    <t>J</t>
  </si>
  <si>
    <t xml:space="preserve">V </t>
  </si>
  <si>
    <t>S</t>
  </si>
  <si>
    <t>D</t>
  </si>
  <si>
    <t>TOTAL MES</t>
  </si>
  <si>
    <t>LEADS DE PROPIETARIOS</t>
  </si>
  <si>
    <t>Esfera de influencia y amigos</t>
  </si>
  <si>
    <t>Clientes antiguos</t>
  </si>
  <si>
    <t>Referidos</t>
  </si>
  <si>
    <t>Carteles Se Vende</t>
  </si>
  <si>
    <t>Posicionamiento Geografico</t>
  </si>
  <si>
    <t>Open House</t>
  </si>
  <si>
    <t>LEADS DE COMPRADORES</t>
  </si>
  <si>
    <t>Redes Sociales</t>
  </si>
  <si>
    <t>Promoción Personal</t>
  </si>
  <si>
    <t>Otros</t>
  </si>
  <si>
    <t>CONCLUSIONES</t>
  </si>
  <si>
    <t>RATIOS DE CONVERSION</t>
  </si>
  <si>
    <t>TU OBJETIVO</t>
  </si>
  <si>
    <t>RESULTADO</t>
  </si>
  <si>
    <t>%</t>
  </si>
  <si>
    <t>Llamadas para hacer citas</t>
  </si>
  <si>
    <t>Primeras Visitas</t>
  </si>
  <si>
    <t>Segundas Visitas</t>
  </si>
  <si>
    <t>Estudios de Mercado (ACM)</t>
  </si>
  <si>
    <t>Llamadas de Seguimiento de Propietarios</t>
  </si>
  <si>
    <t>Bajadas de Precio</t>
  </si>
  <si>
    <t>Visitas Con Clientes (AGENCIAS)</t>
  </si>
  <si>
    <t>Visitas Con Clientes (DIRECTOS)</t>
  </si>
  <si>
    <t>EXPIRADAS</t>
  </si>
  <si>
    <t>VENTAS</t>
  </si>
  <si>
    <t>Web</t>
  </si>
  <si>
    <t>Idealista</t>
  </si>
  <si>
    <t>Pisos.com</t>
  </si>
  <si>
    <t>Resales</t>
  </si>
  <si>
    <t>Re</t>
  </si>
  <si>
    <t>MES:</t>
  </si>
  <si>
    <t>ASESOR:</t>
  </si>
  <si>
    <t>Javier Gonzalez</t>
  </si>
  <si>
    <t>ACCOUNTABILITY</t>
  </si>
  <si>
    <t>Ignacio Castillo</t>
  </si>
  <si>
    <t>MES</t>
  </si>
  <si>
    <t>Para conseguir una 1ª visita debes hacer estas las siguientes llamadas</t>
  </si>
  <si>
    <t>Para conseguir una 2ª visita debes hacer estas las siguientes 1ª visitas</t>
  </si>
  <si>
    <t>Para captar una propiedad debes hacer la siguientes 1ª visitas</t>
  </si>
  <si>
    <t>Nº de llamadas de seguimientos a propietarios</t>
  </si>
  <si>
    <t>Bajadas de precio por propiedad</t>
  </si>
  <si>
    <t>Nº de propiedades en cartera para conseguir una venta</t>
  </si>
  <si>
    <t>Vistas con compradores para conseguir cerrar una venta</t>
  </si>
  <si>
    <t>OBJ</t>
  </si>
  <si>
    <t>Llamadas para conseguir PRIMERA VISITA</t>
  </si>
  <si>
    <t>Primera visita para conseguir SEGUNDA VISITA</t>
  </si>
  <si>
    <t>Primera visita para conseguir UNA EXCLUSIVA</t>
  </si>
  <si>
    <t>Nº de llamadas de Seguimiento por propietario</t>
  </si>
  <si>
    <t>Visitas con Clientes Compradores para una venta</t>
  </si>
  <si>
    <t>AGENTES</t>
  </si>
  <si>
    <t>JUAN</t>
  </si>
  <si>
    <t xml:space="preserve">Cuadro COMPARATIVO RATIOS agentes </t>
  </si>
  <si>
    <t>AÑO:</t>
  </si>
  <si>
    <t>ACCOUNTABILITY PERSONAL PARA CUMPLIR OBJETIVOS ¿Cuántas acciones debemos realizar para llegar?</t>
  </si>
  <si>
    <t>TU OBJETIVO ANUAL</t>
  </si>
  <si>
    <t>SEMANAL</t>
  </si>
  <si>
    <t>EL 25% de las PRIMERAS VISITAS se convierten en CAPTACIONES</t>
  </si>
  <si>
    <t>El 20% de las LLAMADAS se convierten en PRIMERAS VISITAS</t>
  </si>
  <si>
    <t>El 50% de las CAPTACIONES se convierten en VENTAS</t>
  </si>
  <si>
    <t>Captación en exclusiva</t>
  </si>
  <si>
    <t>Se debe realizar una 1 LLAMADA DE SEGUIMIENTO al mes</t>
  </si>
  <si>
    <t>El 25% de las LLAMADAS DE SEGUIMIENTO se convierten en BAJADAS DE PRECIO</t>
  </si>
  <si>
    <t>Media de propiedades en cartera al MES</t>
  </si>
  <si>
    <t>Se debe calcular la cantidad de VENTAS necesarias para llegar a los INGRESOS</t>
  </si>
  <si>
    <t>El 50% de las PRIMERAS VISITAS se convierten en SEGUNDAS VISITAS</t>
  </si>
  <si>
    <t xml:space="preserve"> MENSUAL</t>
  </si>
  <si>
    <t xml:space="preserve">Cuadro COMPARATIVO ACCIONES agentes </t>
  </si>
  <si>
    <r>
      <rPr>
        <b/>
        <sz val="14"/>
        <color rgb="FF0070C0"/>
        <rFont val="Calibri"/>
        <family val="2"/>
        <scheme val="minor"/>
      </rPr>
      <t>Observaciones*:</t>
    </r>
    <r>
      <rPr>
        <sz val="14"/>
        <color theme="1"/>
        <rFont val="Calibri"/>
        <family val="2"/>
        <scheme val="minor"/>
      </rPr>
      <t xml:space="preserve"> Hay tener en cuenta la cantidad de asesores y cambiar la fórmula</t>
    </r>
  </si>
  <si>
    <t>PROMEDIO RATIOS DE CONVERSION*</t>
  </si>
  <si>
    <t xml:space="preserve"> MEDIA DE ACCIONES*</t>
  </si>
  <si>
    <t>Llamadas de seguimiento Demandas</t>
  </si>
  <si>
    <t>Visitas Con Clientes Compradores</t>
  </si>
  <si>
    <t>INGRESOS BRUTO* (sin iva/retención)</t>
  </si>
  <si>
    <t>INGRESOS (sin iva/retención)</t>
  </si>
  <si>
    <t>INGRESOS BRUTO (sin iva/retención)</t>
  </si>
  <si>
    <t>Llamadas con Clientes compradores para hacer una venta</t>
  </si>
  <si>
    <t>Llamadas para citas</t>
  </si>
  <si>
    <t>Llamadas de Seguimiento de Compradores</t>
  </si>
  <si>
    <t>Llamadas de Seguimiento de Demandas</t>
  </si>
  <si>
    <t>Cartera de Propiedades*</t>
  </si>
  <si>
    <t>VENTAS (Transacciones)*</t>
  </si>
  <si>
    <t>Rellenar casillas naranjas*</t>
  </si>
  <si>
    <t>Para conseguir una reserva debes hacer las siguientes visitas</t>
  </si>
  <si>
    <t>Nº de llamadas de Seguimiento a demandas</t>
  </si>
  <si>
    <r>
      <rPr>
        <b/>
        <sz val="16"/>
        <color rgb="FF0070C0"/>
        <rFont val="Calibri"/>
        <family val="2"/>
        <scheme val="minor"/>
      </rPr>
      <t>Observaciones*:</t>
    </r>
    <r>
      <rPr>
        <sz val="16"/>
        <color theme="1"/>
        <rFont val="Calibri"/>
        <family val="2"/>
        <scheme val="minor"/>
      </rPr>
      <t xml:space="preserve"> Hay tener en cuenta la cantidad de asesores y cambiar la fórmula</t>
    </r>
  </si>
  <si>
    <r>
      <t xml:space="preserve">RESERVAS </t>
    </r>
    <r>
      <rPr>
        <sz val="12"/>
        <color theme="1"/>
        <rFont val="Calibri"/>
        <family val="2"/>
        <scheme val="minor"/>
      </rPr>
      <t>(visitas que se debe hacer)</t>
    </r>
  </si>
  <si>
    <r>
      <t>VENTAS</t>
    </r>
    <r>
      <rPr>
        <sz val="12"/>
        <color theme="1"/>
        <rFont val="Calibri"/>
        <family val="2"/>
        <scheme val="minor"/>
      </rPr>
      <t xml:space="preserve"> (nº de propiedades en cartera)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</si>
</sst>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9933"/>
      <name val="Calibri"/>
      <family val="2"/>
      <scheme val="minor"/>
    </font>
    <font>
      <b/>
      <sz val="16"/>
      <color rgb="FFFF9933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993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 style="medium">
        <color theme="8"/>
      </left>
      <right/>
      <top style="thin">
        <color rgb="FF0070C0"/>
      </top>
      <bottom style="medium">
        <color theme="8"/>
      </bottom>
      <diagonal/>
    </border>
    <border>
      <left/>
      <right style="thin">
        <color rgb="FF0070C0"/>
      </right>
      <top style="thin">
        <color rgb="FF0070C0"/>
      </top>
      <bottom style="medium">
        <color theme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3399"/>
      </left>
      <right/>
      <top style="medium">
        <color rgb="FF003399"/>
      </top>
      <bottom style="medium">
        <color rgb="FF003399"/>
      </bottom>
      <diagonal/>
    </border>
    <border>
      <left/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95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1" fillId="6" borderId="0" xfId="0" applyFont="1" applyFill="1" applyBorder="1" applyAlignment="1"/>
    <xf numFmtId="0" fontId="11" fillId="6" borderId="0" xfId="0" applyFont="1" applyFill="1" applyBorder="1" applyAlignment="1">
      <alignment horizontal="center"/>
    </xf>
    <xf numFmtId="0" fontId="17" fillId="0" borderId="0" xfId="0" applyFont="1"/>
    <xf numFmtId="0" fontId="17" fillId="0" borderId="1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left"/>
    </xf>
    <xf numFmtId="0" fontId="17" fillId="0" borderId="39" xfId="0" applyFont="1" applyBorder="1"/>
    <xf numFmtId="0" fontId="17" fillId="0" borderId="11" xfId="0" applyFont="1" applyBorder="1"/>
    <xf numFmtId="0" fontId="17" fillId="0" borderId="21" xfId="0" applyFont="1" applyBorder="1"/>
    <xf numFmtId="0" fontId="17" fillId="0" borderId="18" xfId="0" applyFont="1" applyBorder="1"/>
    <xf numFmtId="0" fontId="17" fillId="0" borderId="15" xfId="0" applyFont="1" applyBorder="1"/>
    <xf numFmtId="0" fontId="14" fillId="4" borderId="34" xfId="0" applyFont="1" applyFill="1" applyBorder="1" applyAlignment="1">
      <alignment horizontal="left"/>
    </xf>
    <xf numFmtId="0" fontId="17" fillId="0" borderId="41" xfId="0" applyFont="1" applyBorder="1"/>
    <xf numFmtId="0" fontId="17" fillId="0" borderId="5" xfId="0" applyFont="1" applyBorder="1"/>
    <xf numFmtId="0" fontId="17" fillId="0" borderId="22" xfId="0" applyFont="1" applyBorder="1"/>
    <xf numFmtId="0" fontId="17" fillId="0" borderId="16" xfId="0" applyFont="1" applyBorder="1"/>
    <xf numFmtId="0" fontId="14" fillId="4" borderId="35" xfId="0" applyFont="1" applyFill="1" applyBorder="1" applyAlignment="1">
      <alignment horizontal="left"/>
    </xf>
    <xf numFmtId="0" fontId="17" fillId="0" borderId="43" xfId="0" applyFont="1" applyBorder="1"/>
    <xf numFmtId="0" fontId="17" fillId="0" borderId="12" xfId="0" applyFont="1" applyBorder="1"/>
    <xf numFmtId="0" fontId="17" fillId="0" borderId="23" xfId="0" applyFont="1" applyBorder="1"/>
    <xf numFmtId="0" fontId="17" fillId="0" borderId="17" xfId="0" applyFont="1" applyBorder="1"/>
    <xf numFmtId="0" fontId="17" fillId="0" borderId="0" xfId="0" applyFont="1" applyAlignment="1">
      <alignment horizontal="left"/>
    </xf>
    <xf numFmtId="0" fontId="17" fillId="0" borderId="40" xfId="0" applyFont="1" applyBorder="1"/>
    <xf numFmtId="0" fontId="17" fillId="0" borderId="45" xfId="0" applyFont="1" applyBorder="1"/>
    <xf numFmtId="0" fontId="17" fillId="0" borderId="42" xfId="0" applyFont="1" applyBorder="1"/>
    <xf numFmtId="0" fontId="17" fillId="0" borderId="46" xfId="0" applyFont="1" applyBorder="1"/>
    <xf numFmtId="0" fontId="17" fillId="0" borderId="19" xfId="0" applyFont="1" applyBorder="1"/>
    <xf numFmtId="0" fontId="17" fillId="0" borderId="44" xfId="0" applyFont="1" applyBorder="1"/>
    <xf numFmtId="0" fontId="17" fillId="0" borderId="47" xfId="0" applyFont="1" applyBorder="1"/>
    <xf numFmtId="0" fontId="17" fillId="0" borderId="20" xfId="0" applyFont="1" applyBorder="1"/>
    <xf numFmtId="0" fontId="17" fillId="0" borderId="33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2" fillId="2" borderId="2" xfId="0" applyFont="1" applyFill="1" applyBorder="1" applyAlignment="1"/>
    <xf numFmtId="0" fontId="12" fillId="2" borderId="4" xfId="0" applyFont="1" applyFill="1" applyBorder="1" applyAlignment="1"/>
    <xf numFmtId="0" fontId="12" fillId="6" borderId="0" xfId="0" applyFont="1" applyFill="1" applyBorder="1" applyAlignment="1"/>
    <xf numFmtId="0" fontId="19" fillId="0" borderId="0" xfId="0" applyFont="1"/>
    <xf numFmtId="0" fontId="18" fillId="6" borderId="0" xfId="0" applyFont="1" applyFill="1" applyBorder="1" applyAlignment="1">
      <alignment vertical="center"/>
    </xf>
    <xf numFmtId="0" fontId="20" fillId="6" borderId="0" xfId="0" applyFont="1" applyFill="1" applyBorder="1" applyAlignment="1"/>
    <xf numFmtId="0" fontId="3" fillId="0" borderId="18" xfId="0" applyFont="1" applyBorder="1"/>
    <xf numFmtId="0" fontId="3" fillId="0" borderId="19" xfId="0" applyFont="1" applyBorder="1"/>
    <xf numFmtId="0" fontId="9" fillId="0" borderId="19" xfId="0" applyFont="1" applyBorder="1"/>
    <xf numFmtId="0" fontId="8" fillId="0" borderId="19" xfId="0" applyFont="1" applyBorder="1"/>
    <xf numFmtId="0" fontId="8" fillId="0" borderId="20" xfId="0" applyFont="1" applyBorder="1"/>
    <xf numFmtId="0" fontId="21" fillId="0" borderId="0" xfId="0" applyFont="1"/>
    <xf numFmtId="0" fontId="6" fillId="2" borderId="1" xfId="0" applyFont="1" applyFill="1" applyBorder="1"/>
    <xf numFmtId="2" fontId="8" fillId="5" borderId="14" xfId="1" applyNumberFormat="1" applyFont="1" applyFill="1" applyBorder="1"/>
    <xf numFmtId="164" fontId="8" fillId="5" borderId="14" xfId="0" applyNumberFormat="1" applyFont="1" applyFill="1" applyBorder="1"/>
    <xf numFmtId="0" fontId="24" fillId="5" borderId="5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5" borderId="3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2" fontId="3" fillId="0" borderId="5" xfId="1" applyNumberFormat="1" applyFont="1" applyBorder="1"/>
    <xf numFmtId="0" fontId="21" fillId="0" borderId="0" xfId="0" applyFont="1" applyAlignment="1"/>
    <xf numFmtId="0" fontId="0" fillId="0" borderId="0" xfId="0" applyAlignment="1">
      <alignment horizontal="center"/>
    </xf>
    <xf numFmtId="0" fontId="21" fillId="0" borderId="0" xfId="0" applyFont="1" applyBorder="1" applyAlignment="1"/>
    <xf numFmtId="0" fontId="29" fillId="0" borderId="0" xfId="0" applyFont="1"/>
    <xf numFmtId="0" fontId="28" fillId="0" borderId="0" xfId="0" applyFont="1" applyAlignment="1">
      <alignment horizontal="center"/>
    </xf>
    <xf numFmtId="2" fontId="3" fillId="0" borderId="41" xfId="0" applyNumberFormat="1" applyFont="1" applyBorder="1"/>
    <xf numFmtId="2" fontId="3" fillId="0" borderId="22" xfId="0" applyNumberFormat="1" applyFont="1" applyBorder="1"/>
    <xf numFmtId="0" fontId="30" fillId="0" borderId="0" xfId="0" applyFont="1"/>
    <xf numFmtId="0" fontId="4" fillId="0" borderId="0" xfId="0" applyFont="1"/>
    <xf numFmtId="164" fontId="6" fillId="2" borderId="14" xfId="0" applyNumberFormat="1" applyFont="1" applyFill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7" fillId="0" borderId="19" xfId="0" applyFont="1" applyBorder="1"/>
    <xf numFmtId="0" fontId="24" fillId="5" borderId="5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4" fillId="0" borderId="67" xfId="0" applyFont="1" applyBorder="1" applyAlignment="1">
      <alignment horizontal="center"/>
    </xf>
    <xf numFmtId="0" fontId="30" fillId="0" borderId="68" xfId="0" applyFont="1" applyBorder="1"/>
    <xf numFmtId="0" fontId="4" fillId="0" borderId="34" xfId="0" applyFont="1" applyBorder="1" applyAlignment="1">
      <alignment horizontal="center"/>
    </xf>
    <xf numFmtId="164" fontId="6" fillId="2" borderId="36" xfId="1" applyNumberFormat="1" applyFont="1" applyFill="1" applyBorder="1" applyAlignment="1">
      <alignment horizontal="center"/>
    </xf>
    <xf numFmtId="2" fontId="4" fillId="0" borderId="67" xfId="1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61" xfId="1" applyNumberFormat="1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4" fillId="5" borderId="4" xfId="1" applyNumberFormat="1" applyFont="1" applyFill="1" applyBorder="1" applyAlignment="1">
      <alignment horizontal="center"/>
    </xf>
    <xf numFmtId="2" fontId="4" fillId="0" borderId="56" xfId="0" applyNumberFormat="1" applyFont="1" applyBorder="1" applyAlignment="1">
      <alignment horizontal="center"/>
    </xf>
    <xf numFmtId="2" fontId="4" fillId="0" borderId="63" xfId="1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8" fillId="7" borderId="26" xfId="0" applyNumberFormat="1" applyFont="1" applyFill="1" applyBorder="1" applyAlignment="1">
      <alignment horizontal="center"/>
    </xf>
    <xf numFmtId="2" fontId="8" fillId="7" borderId="9" xfId="1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3" fillId="0" borderId="22" xfId="1" applyNumberFormat="1" applyFont="1" applyBorder="1"/>
    <xf numFmtId="2" fontId="24" fillId="5" borderId="18" xfId="0" applyNumberFormat="1" applyFont="1" applyFill="1" applyBorder="1" applyAlignment="1">
      <alignment horizontal="center" vertical="center"/>
    </xf>
    <xf numFmtId="2" fontId="24" fillId="5" borderId="19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2" fontId="3" fillId="0" borderId="66" xfId="0" applyNumberFormat="1" applyFont="1" applyBorder="1" applyAlignment="1">
      <alignment horizontal="center"/>
    </xf>
    <xf numFmtId="2" fontId="3" fillId="0" borderId="62" xfId="0" applyNumberFormat="1" applyFont="1" applyBorder="1" applyAlignment="1">
      <alignment horizontal="center"/>
    </xf>
    <xf numFmtId="2" fontId="3" fillId="0" borderId="56" xfId="1" applyNumberFormat="1" applyFont="1" applyBorder="1" applyAlignment="1">
      <alignment horizontal="center"/>
    </xf>
    <xf numFmtId="2" fontId="3" fillId="0" borderId="62" xfId="1" applyNumberFormat="1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2" fontId="3" fillId="0" borderId="22" xfId="1" applyNumberFormat="1" applyFont="1" applyBorder="1" applyAlignment="1">
      <alignment horizontal="center"/>
    </xf>
    <xf numFmtId="2" fontId="3" fillId="0" borderId="12" xfId="1" applyNumberFormat="1" applyFont="1" applyBorder="1" applyAlignment="1">
      <alignment horizontal="center"/>
    </xf>
    <xf numFmtId="2" fontId="3" fillId="0" borderId="67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0" xfId="0" applyFont="1" applyBorder="1"/>
    <xf numFmtId="0" fontId="8" fillId="0" borderId="0" xfId="0" applyFont="1" applyBorder="1"/>
    <xf numFmtId="0" fontId="0" fillId="0" borderId="48" xfId="0" applyBorder="1"/>
    <xf numFmtId="2" fontId="3" fillId="0" borderId="16" xfId="0" applyNumberFormat="1" applyFont="1" applyBorder="1" applyAlignment="1">
      <alignment horizontal="center"/>
    </xf>
    <xf numFmtId="0" fontId="3" fillId="0" borderId="16" xfId="0" applyFont="1" applyBorder="1"/>
    <xf numFmtId="2" fontId="24" fillId="8" borderId="18" xfId="0" applyNumberFormat="1" applyFont="1" applyFill="1" applyBorder="1" applyAlignment="1">
      <alignment horizontal="center" vertical="center"/>
    </xf>
    <xf numFmtId="164" fontId="34" fillId="9" borderId="43" xfId="0" applyNumberFormat="1" applyFont="1" applyFill="1" applyBorder="1"/>
    <xf numFmtId="164" fontId="34" fillId="9" borderId="75" xfId="0" applyNumberFormat="1" applyFont="1" applyFill="1" applyBorder="1" applyAlignment="1">
      <alignment horizontal="center"/>
    </xf>
    <xf numFmtId="164" fontId="34" fillId="9" borderId="12" xfId="1" applyNumberFormat="1" applyFont="1" applyFill="1" applyBorder="1" applyAlignment="1">
      <alignment horizontal="center"/>
    </xf>
    <xf numFmtId="164" fontId="34" fillId="9" borderId="23" xfId="1" applyNumberFormat="1" applyFont="1" applyFill="1" applyBorder="1" applyAlignment="1">
      <alignment horizontal="center"/>
    </xf>
    <xf numFmtId="164" fontId="33" fillId="9" borderId="1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/>
    <xf numFmtId="0" fontId="24" fillId="6" borderId="5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0" borderId="54" xfId="0" applyNumberFormat="1" applyFont="1" applyBorder="1"/>
    <xf numFmtId="2" fontId="3" fillId="0" borderId="30" xfId="0" applyNumberFormat="1" applyFont="1" applyBorder="1"/>
    <xf numFmtId="2" fontId="3" fillId="0" borderId="32" xfId="1" applyNumberFormat="1" applyFont="1" applyBorder="1"/>
    <xf numFmtId="2" fontId="3" fillId="0" borderId="30" xfId="1" applyNumberFormat="1" applyFont="1" applyBorder="1"/>
    <xf numFmtId="0" fontId="40" fillId="0" borderId="18" xfId="0" applyFont="1" applyBorder="1"/>
    <xf numFmtId="0" fontId="40" fillId="0" borderId="19" xfId="0" applyFont="1" applyBorder="1"/>
    <xf numFmtId="0" fontId="41" fillId="2" borderId="1" xfId="0" applyFont="1" applyFill="1" applyBorder="1"/>
    <xf numFmtId="0" fontId="41" fillId="0" borderId="20" xfId="0" applyFont="1" applyBorder="1"/>
    <xf numFmtId="0" fontId="32" fillId="0" borderId="19" xfId="0" applyFont="1" applyBorder="1"/>
    <xf numFmtId="0" fontId="41" fillId="0" borderId="19" xfId="0" applyFont="1" applyBorder="1"/>
    <xf numFmtId="44" fontId="6" fillId="10" borderId="14" xfId="0" applyNumberFormat="1" applyFont="1" applyFill="1" applyBorder="1" applyAlignment="1">
      <alignment horizontal="center"/>
    </xf>
    <xf numFmtId="2" fontId="8" fillId="10" borderId="7" xfId="0" applyNumberFormat="1" applyFont="1" applyFill="1" applyBorder="1" applyAlignment="1">
      <alignment horizontal="center"/>
    </xf>
    <xf numFmtId="2" fontId="4" fillId="10" borderId="2" xfId="0" applyNumberFormat="1" applyFont="1" applyFill="1" applyBorder="1" applyAlignment="1">
      <alignment horizontal="center"/>
    </xf>
    <xf numFmtId="0" fontId="42" fillId="0" borderId="0" xfId="0" applyFont="1"/>
    <xf numFmtId="44" fontId="8" fillId="10" borderId="14" xfId="0" applyNumberFormat="1" applyFont="1" applyFill="1" applyBorder="1"/>
    <xf numFmtId="0" fontId="3" fillId="10" borderId="43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/>
    </xf>
    <xf numFmtId="0" fontId="32" fillId="0" borderId="20" xfId="0" applyFont="1" applyBorder="1"/>
    <xf numFmtId="0" fontId="8" fillId="0" borderId="14" xfId="0" applyFont="1" applyBorder="1"/>
    <xf numFmtId="2" fontId="3" fillId="0" borderId="39" xfId="0" applyNumberFormat="1" applyFont="1" applyBorder="1"/>
    <xf numFmtId="2" fontId="3" fillId="0" borderId="21" xfId="0" applyNumberFormat="1" applyFont="1" applyBorder="1"/>
    <xf numFmtId="2" fontId="3" fillId="0" borderId="11" xfId="1" applyNumberFormat="1" applyFont="1" applyBorder="1"/>
    <xf numFmtId="2" fontId="3" fillId="0" borderId="21" xfId="1" applyNumberFormat="1" applyFont="1" applyBorder="1"/>
    <xf numFmtId="2" fontId="3" fillId="0" borderId="43" xfId="0" applyNumberFormat="1" applyFont="1" applyBorder="1"/>
    <xf numFmtId="2" fontId="3" fillId="0" borderId="23" xfId="0" applyNumberFormat="1" applyFont="1" applyBorder="1"/>
    <xf numFmtId="2" fontId="3" fillId="0" borderId="12" xfId="1" applyNumberFormat="1" applyFont="1" applyBorder="1"/>
    <xf numFmtId="2" fontId="3" fillId="0" borderId="23" xfId="1" applyNumberFormat="1" applyFont="1" applyBorder="1"/>
    <xf numFmtId="0" fontId="6" fillId="9" borderId="20" xfId="0" applyFont="1" applyFill="1" applyBorder="1" applyAlignment="1">
      <alignment vertical="center"/>
    </xf>
    <xf numFmtId="0" fontId="17" fillId="0" borderId="0" xfId="0" applyFont="1" applyBorder="1"/>
    <xf numFmtId="0" fontId="17" fillId="0" borderId="24" xfId="0" applyFont="1" applyBorder="1"/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2" fillId="7" borderId="2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49" fontId="32" fillId="0" borderId="57" xfId="0" applyNumberFormat="1" applyFont="1" applyBorder="1" applyAlignment="1">
      <alignment horizontal="center"/>
    </xf>
    <xf numFmtId="49" fontId="32" fillId="0" borderId="58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69" xfId="0" applyFont="1" applyBorder="1" applyAlignment="1">
      <alignment horizontal="center"/>
    </xf>
    <xf numFmtId="0" fontId="32" fillId="0" borderId="70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center" vertical="center"/>
    </xf>
    <xf numFmtId="0" fontId="24" fillId="5" borderId="56" xfId="0" applyFont="1" applyFill="1" applyBorder="1" applyAlignment="1">
      <alignment horizontal="center" vertical="center"/>
    </xf>
    <xf numFmtId="17" fontId="20" fillId="0" borderId="57" xfId="0" applyNumberFormat="1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justify" wrapText="1"/>
    </xf>
    <xf numFmtId="0" fontId="12" fillId="2" borderId="60" xfId="0" applyFont="1" applyFill="1" applyBorder="1" applyAlignment="1">
      <alignment horizontal="center" vertical="justify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25" fillId="0" borderId="22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2" borderId="65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0" fontId="0" fillId="0" borderId="16" xfId="0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17" fontId="11" fillId="6" borderId="50" xfId="0" applyNumberFormat="1" applyFont="1" applyFill="1" applyBorder="1" applyAlignment="1">
      <alignment horizontal="center"/>
    </xf>
    <xf numFmtId="0" fontId="11" fillId="6" borderId="51" xfId="0" applyNumberFormat="1" applyFont="1" applyFill="1" applyBorder="1" applyAlignment="1">
      <alignment horizontal="center"/>
    </xf>
    <xf numFmtId="0" fontId="11" fillId="6" borderId="5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17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0" fillId="2" borderId="3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7" fontId="27" fillId="0" borderId="73" xfId="0" applyNumberFormat="1" applyFont="1" applyBorder="1" applyAlignment="1">
      <alignment horizontal="center"/>
    </xf>
    <xf numFmtId="0" fontId="27" fillId="0" borderId="74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85725</xdr:rowOff>
    </xdr:from>
    <xdr:to>
      <xdr:col>1</xdr:col>
      <xdr:colOff>1266825</xdr:colOff>
      <xdr:row>3</xdr:row>
      <xdr:rowOff>194509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85725"/>
          <a:ext cx="1238249" cy="6517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</xdr:rowOff>
    </xdr:from>
    <xdr:to>
      <xdr:col>1</xdr:col>
      <xdr:colOff>1095375</xdr:colOff>
      <xdr:row>2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"/>
          <a:ext cx="1085849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151944</xdr:colOff>
      <xdr:row>0</xdr:row>
      <xdr:rowOff>1</xdr:rowOff>
    </xdr:from>
    <xdr:to>
      <xdr:col>0</xdr:col>
      <xdr:colOff>1578429</xdr:colOff>
      <xdr:row>2</xdr:row>
      <xdr:rowOff>100382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44" y="1"/>
          <a:ext cx="1426485" cy="7807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85726</xdr:rowOff>
    </xdr:from>
    <xdr:to>
      <xdr:col>1</xdr:col>
      <xdr:colOff>1658301</xdr:colOff>
      <xdr:row>3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6"/>
          <a:ext cx="1610676" cy="847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85726</xdr:rowOff>
    </xdr:from>
    <xdr:to>
      <xdr:col>1</xdr:col>
      <xdr:colOff>1514475</xdr:colOff>
      <xdr:row>4</xdr:row>
      <xdr:rowOff>16490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6"/>
          <a:ext cx="1466850" cy="876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E21" sqref="E21"/>
    </sheetView>
  </sheetViews>
  <sheetFormatPr baseColWidth="10" defaultRowHeight="15" x14ac:dyDescent="0.25"/>
  <cols>
    <col min="1" max="1" width="2.7109375" customWidth="1"/>
    <col min="2" max="2" width="50.140625" customWidth="1"/>
    <col min="3" max="3" width="19" customWidth="1"/>
    <col min="4" max="4" width="15.85546875" customWidth="1"/>
    <col min="5" max="5" width="14.42578125" customWidth="1"/>
    <col min="11" max="11" width="34.7109375" customWidth="1"/>
  </cols>
  <sheetData>
    <row r="1" spans="1:11" ht="7.5" customHeight="1" thickBot="1" x14ac:dyDescent="0.3"/>
    <row r="2" spans="1:11" ht="27.75" customHeight="1" thickBot="1" x14ac:dyDescent="0.3">
      <c r="C2" s="209" t="s">
        <v>72</v>
      </c>
      <c r="D2" s="210"/>
      <c r="E2" s="210"/>
      <c r="F2" s="210"/>
      <c r="G2" s="210"/>
      <c r="H2" s="210"/>
      <c r="I2" s="210"/>
      <c r="J2" s="210"/>
      <c r="K2" s="211"/>
    </row>
    <row r="3" spans="1:11" ht="7.5" customHeight="1" thickBot="1" x14ac:dyDescent="0.4">
      <c r="B3" s="94"/>
      <c r="C3" s="94"/>
      <c r="D3" s="94"/>
      <c r="E3" s="94"/>
      <c r="F3" s="94"/>
      <c r="G3" s="94"/>
      <c r="H3" s="94"/>
      <c r="I3" s="94"/>
      <c r="J3" s="106"/>
      <c r="K3" s="106"/>
    </row>
    <row r="4" spans="1:11" ht="23.25" customHeight="1" thickBot="1" x14ac:dyDescent="0.4">
      <c r="B4" s="94"/>
      <c r="C4" s="104" t="s">
        <v>71</v>
      </c>
      <c r="D4" s="224">
        <v>2020</v>
      </c>
      <c r="E4" s="225"/>
      <c r="F4" s="95"/>
      <c r="G4" s="95"/>
      <c r="H4" s="226" t="s">
        <v>50</v>
      </c>
      <c r="I4" s="226"/>
      <c r="J4" s="227" t="s">
        <v>53</v>
      </c>
      <c r="K4" s="228"/>
    </row>
    <row r="5" spans="1:11" ht="4.5" customHeight="1" thickBot="1" x14ac:dyDescent="0.55000000000000004">
      <c r="B5" s="67"/>
      <c r="C5" s="68"/>
      <c r="D5" s="68"/>
      <c r="E5" s="68"/>
      <c r="F5" s="68"/>
      <c r="G5" s="68"/>
      <c r="H5" s="68"/>
      <c r="I5" s="68"/>
      <c r="J5" s="68"/>
      <c r="K5" s="68"/>
    </row>
    <row r="6" spans="1:11" ht="32.25" customHeight="1" thickBot="1" x14ac:dyDescent="0.3">
      <c r="B6" s="190" t="s">
        <v>3</v>
      </c>
      <c r="C6" s="192" t="s">
        <v>52</v>
      </c>
      <c r="D6" s="193"/>
      <c r="E6" s="193"/>
      <c r="F6" s="194" t="s">
        <v>29</v>
      </c>
      <c r="G6" s="195"/>
      <c r="H6" s="195"/>
      <c r="I6" s="195"/>
      <c r="J6" s="195"/>
      <c r="K6" s="196"/>
    </row>
    <row r="7" spans="1:11" ht="15" customHeight="1" thickBot="1" x14ac:dyDescent="0.3">
      <c r="B7" s="191"/>
      <c r="C7" s="121" t="s">
        <v>73</v>
      </c>
      <c r="D7" s="121" t="s">
        <v>84</v>
      </c>
      <c r="E7" s="121" t="s">
        <v>74</v>
      </c>
      <c r="F7" s="197"/>
      <c r="G7" s="198"/>
      <c r="H7" s="198"/>
      <c r="I7" s="198"/>
      <c r="J7" s="198"/>
      <c r="K7" s="199"/>
    </row>
    <row r="8" spans="1:11" ht="20.100000000000001" customHeight="1" x14ac:dyDescent="0.3">
      <c r="A8" s="82"/>
      <c r="B8" s="97" t="s">
        <v>34</v>
      </c>
      <c r="C8" s="114">
        <f>C9*5</f>
        <v>0</v>
      </c>
      <c r="D8" s="119">
        <f>C8/12</f>
        <v>0</v>
      </c>
      <c r="E8" s="120">
        <f>D8/4</f>
        <v>0</v>
      </c>
      <c r="F8" s="218" t="s">
        <v>76</v>
      </c>
      <c r="G8" s="219"/>
      <c r="H8" s="219"/>
      <c r="I8" s="219"/>
      <c r="J8" s="219"/>
      <c r="K8" s="220"/>
    </row>
    <row r="9" spans="1:11" ht="20.100000000000001" customHeight="1" x14ac:dyDescent="0.3">
      <c r="A9" s="82"/>
      <c r="B9" s="98" t="s">
        <v>35</v>
      </c>
      <c r="C9" s="107">
        <f>C12*4</f>
        <v>0</v>
      </c>
      <c r="D9" s="110">
        <f t="shared" ref="D9:D12" si="0">C9/12</f>
        <v>0</v>
      </c>
      <c r="E9" s="109">
        <f t="shared" ref="E9:E12" si="1">D9/4</f>
        <v>0</v>
      </c>
      <c r="F9" s="212" t="s">
        <v>75</v>
      </c>
      <c r="G9" s="213"/>
      <c r="H9" s="213"/>
      <c r="I9" s="213"/>
      <c r="J9" s="213"/>
      <c r="K9" s="214"/>
    </row>
    <row r="10" spans="1:11" ht="20.100000000000001" customHeight="1" x14ac:dyDescent="0.3">
      <c r="A10" s="82"/>
      <c r="B10" s="98" t="s">
        <v>36</v>
      </c>
      <c r="C10" s="107">
        <f>C9*50%</f>
        <v>0</v>
      </c>
      <c r="D10" s="110">
        <f t="shared" si="0"/>
        <v>0</v>
      </c>
      <c r="E10" s="109">
        <f t="shared" si="1"/>
        <v>0</v>
      </c>
      <c r="F10" s="212" t="s">
        <v>83</v>
      </c>
      <c r="G10" s="213"/>
      <c r="H10" s="213"/>
      <c r="I10" s="213"/>
      <c r="J10" s="213"/>
      <c r="K10" s="214"/>
    </row>
    <row r="11" spans="1:11" ht="20.100000000000001" customHeight="1" x14ac:dyDescent="0.3">
      <c r="A11" s="82"/>
      <c r="B11" s="98" t="s">
        <v>37</v>
      </c>
      <c r="C11" s="107"/>
      <c r="D11" s="110">
        <f t="shared" si="0"/>
        <v>0</v>
      </c>
      <c r="E11" s="109">
        <f t="shared" si="1"/>
        <v>0</v>
      </c>
      <c r="F11" s="212"/>
      <c r="G11" s="213"/>
      <c r="H11" s="213"/>
      <c r="I11" s="213"/>
      <c r="J11" s="213"/>
      <c r="K11" s="214"/>
    </row>
    <row r="12" spans="1:11" ht="20.100000000000001" customHeight="1" thickBot="1" x14ac:dyDescent="0.35">
      <c r="A12" s="82"/>
      <c r="B12" s="99" t="s">
        <v>78</v>
      </c>
      <c r="C12" s="111">
        <f>C18*2</f>
        <v>0</v>
      </c>
      <c r="D12" s="112">
        <f t="shared" si="0"/>
        <v>0</v>
      </c>
      <c r="E12" s="113">
        <f t="shared" si="1"/>
        <v>0</v>
      </c>
      <c r="F12" s="221" t="s">
        <v>77</v>
      </c>
      <c r="G12" s="222"/>
      <c r="H12" s="222"/>
      <c r="I12" s="222"/>
      <c r="J12" s="222"/>
      <c r="K12" s="223"/>
    </row>
    <row r="13" spans="1:11" ht="20.100000000000001" customHeight="1" thickBot="1" x14ac:dyDescent="0.35">
      <c r="A13" s="82"/>
      <c r="B13" s="169" t="s">
        <v>98</v>
      </c>
      <c r="C13" s="172"/>
      <c r="D13" s="117">
        <f>C13</f>
        <v>0</v>
      </c>
      <c r="E13" s="118">
        <f>D13</f>
        <v>0</v>
      </c>
      <c r="F13" s="200" t="s">
        <v>81</v>
      </c>
      <c r="G13" s="201"/>
      <c r="H13" s="201"/>
      <c r="I13" s="201"/>
      <c r="J13" s="201"/>
      <c r="K13" s="202"/>
    </row>
    <row r="14" spans="1:11" ht="20.100000000000001" customHeight="1" x14ac:dyDescent="0.3">
      <c r="A14" s="82"/>
      <c r="B14" s="98" t="s">
        <v>38</v>
      </c>
      <c r="C14" s="114">
        <f>C13</f>
        <v>0</v>
      </c>
      <c r="D14" s="115">
        <f t="shared" ref="D14:E14" si="2">D13</f>
        <v>0</v>
      </c>
      <c r="E14" s="116">
        <f t="shared" si="2"/>
        <v>0</v>
      </c>
      <c r="F14" s="212" t="s">
        <v>79</v>
      </c>
      <c r="G14" s="213"/>
      <c r="H14" s="213"/>
      <c r="I14" s="213"/>
      <c r="J14" s="213"/>
      <c r="K14" s="214"/>
    </row>
    <row r="15" spans="1:11" ht="20.100000000000001" customHeight="1" x14ac:dyDescent="0.3">
      <c r="A15" s="82"/>
      <c r="B15" s="98" t="s">
        <v>96</v>
      </c>
      <c r="C15" s="114"/>
      <c r="D15" s="115"/>
      <c r="E15" s="116"/>
      <c r="F15" s="200"/>
      <c r="G15" s="201"/>
      <c r="H15" s="201"/>
      <c r="I15" s="201"/>
      <c r="J15" s="201"/>
      <c r="K15" s="202"/>
    </row>
    <row r="16" spans="1:11" ht="20.100000000000001" customHeight="1" x14ac:dyDescent="0.3">
      <c r="A16" s="82"/>
      <c r="B16" s="98" t="s">
        <v>39</v>
      </c>
      <c r="C16" s="107">
        <f>C14*25%</f>
        <v>0</v>
      </c>
      <c r="D16" s="103">
        <f t="shared" ref="D16:E16" si="3">D14*25%</f>
        <v>0</v>
      </c>
      <c r="E16" s="105">
        <f t="shared" si="3"/>
        <v>0</v>
      </c>
      <c r="F16" s="212" t="s">
        <v>80</v>
      </c>
      <c r="G16" s="213"/>
      <c r="H16" s="213"/>
      <c r="I16" s="213"/>
      <c r="J16" s="213"/>
      <c r="K16" s="214"/>
    </row>
    <row r="17" spans="1:11" ht="20.100000000000001" customHeight="1" thickBot="1" x14ac:dyDescent="0.35">
      <c r="A17" s="82"/>
      <c r="B17" s="98" t="s">
        <v>90</v>
      </c>
      <c r="C17" s="111"/>
      <c r="D17" s="112"/>
      <c r="E17" s="113"/>
      <c r="F17" s="215"/>
      <c r="G17" s="216"/>
      <c r="H17" s="216"/>
      <c r="I17" s="216"/>
      <c r="J17" s="216"/>
      <c r="K17" s="217"/>
    </row>
    <row r="18" spans="1:11" ht="20.100000000000001" customHeight="1" thickBot="1" x14ac:dyDescent="0.35">
      <c r="A18" s="82"/>
      <c r="B18" s="167" t="s">
        <v>99</v>
      </c>
      <c r="C18" s="171"/>
      <c r="D18" s="122">
        <f>C18/12</f>
        <v>0</v>
      </c>
      <c r="E18" s="123">
        <f>D18/4</f>
        <v>0</v>
      </c>
      <c r="F18" s="203" t="s">
        <v>82</v>
      </c>
      <c r="G18" s="204"/>
      <c r="H18" s="204"/>
      <c r="I18" s="204"/>
      <c r="J18" s="204"/>
      <c r="K18" s="205"/>
    </row>
    <row r="19" spans="1:11" ht="20.100000000000001" customHeight="1" thickBot="1" x14ac:dyDescent="0.35">
      <c r="B19" s="166" t="s">
        <v>91</v>
      </c>
      <c r="C19" s="170"/>
      <c r="D19" s="96">
        <f>C19/12</f>
        <v>0</v>
      </c>
      <c r="E19" s="108">
        <f>D19/4</f>
        <v>0</v>
      </c>
      <c r="F19" s="206"/>
      <c r="G19" s="207"/>
      <c r="H19" s="207"/>
      <c r="I19" s="207"/>
      <c r="J19" s="207"/>
      <c r="K19" s="208"/>
    </row>
    <row r="20" spans="1:11" ht="9" customHeight="1" x14ac:dyDescent="0.25"/>
    <row r="21" spans="1:11" ht="21" x14ac:dyDescent="0.35">
      <c r="B21" s="173" t="s">
        <v>100</v>
      </c>
    </row>
  </sheetData>
  <mergeCells count="19">
    <mergeCell ref="F19:K19"/>
    <mergeCell ref="C2:K2"/>
    <mergeCell ref="F14:K14"/>
    <mergeCell ref="F16:K16"/>
    <mergeCell ref="F17:K17"/>
    <mergeCell ref="F8:K8"/>
    <mergeCell ref="F9:K9"/>
    <mergeCell ref="F10:K10"/>
    <mergeCell ref="F11:K11"/>
    <mergeCell ref="F12:K12"/>
    <mergeCell ref="D4:E4"/>
    <mergeCell ref="H4:I4"/>
    <mergeCell ref="J4:K4"/>
    <mergeCell ref="B6:B7"/>
    <mergeCell ref="C6:E6"/>
    <mergeCell ref="F6:K7"/>
    <mergeCell ref="F13:K13"/>
    <mergeCell ref="F18:K18"/>
    <mergeCell ref="F15:K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="93" zoomScaleNormal="93" workbookViewId="0">
      <selection activeCell="L19" sqref="L19"/>
    </sheetView>
  </sheetViews>
  <sheetFormatPr baseColWidth="10" defaultRowHeight="15" x14ac:dyDescent="0.25"/>
  <cols>
    <col min="1" max="1" width="2.7109375" customWidth="1"/>
    <col min="2" max="2" width="54.5703125" customWidth="1"/>
    <col min="3" max="3" width="18" customWidth="1"/>
    <col min="4" max="4" width="15.140625" customWidth="1"/>
    <col min="5" max="5" width="13.28515625" customWidth="1"/>
    <col min="12" max="12" width="22.7109375" bestFit="1" customWidth="1"/>
  </cols>
  <sheetData>
    <row r="1" spans="1:12" ht="13.5" customHeight="1" thickBot="1" x14ac:dyDescent="0.3"/>
    <row r="2" spans="1:12" ht="27" customHeight="1" thickBot="1" x14ac:dyDescent="0.55000000000000004">
      <c r="C2" s="74" t="s">
        <v>49</v>
      </c>
      <c r="D2" s="234">
        <v>43831</v>
      </c>
      <c r="E2" s="235"/>
      <c r="H2" s="236" t="s">
        <v>50</v>
      </c>
      <c r="I2" s="237"/>
      <c r="J2" s="238" t="s">
        <v>53</v>
      </c>
      <c r="K2" s="239"/>
      <c r="L2" s="235"/>
    </row>
    <row r="3" spans="1:12" ht="4.5" customHeight="1" thickBot="1" x14ac:dyDescent="0.55000000000000004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8.5" customHeight="1" thickBot="1" x14ac:dyDescent="0.3">
      <c r="B4" s="190" t="s">
        <v>3</v>
      </c>
      <c r="C4" s="192" t="s">
        <v>52</v>
      </c>
      <c r="D4" s="193"/>
      <c r="E4" s="240"/>
      <c r="F4" s="194" t="s">
        <v>29</v>
      </c>
      <c r="G4" s="195"/>
      <c r="H4" s="195"/>
      <c r="I4" s="195"/>
      <c r="J4" s="195"/>
      <c r="K4" s="196"/>
      <c r="L4" s="241" t="s">
        <v>30</v>
      </c>
    </row>
    <row r="5" spans="1:12" ht="15.75" customHeight="1" thickBot="1" x14ac:dyDescent="0.3">
      <c r="B5" s="191"/>
      <c r="C5" s="3" t="s">
        <v>31</v>
      </c>
      <c r="D5" s="3" t="s">
        <v>32</v>
      </c>
      <c r="E5" s="3" t="s">
        <v>33</v>
      </c>
      <c r="F5" s="250"/>
      <c r="G5" s="251"/>
      <c r="H5" s="251"/>
      <c r="I5" s="251"/>
      <c r="J5" s="251"/>
      <c r="K5" s="252"/>
      <c r="L5" s="242"/>
    </row>
    <row r="6" spans="1:12" ht="15.75" customHeight="1" x14ac:dyDescent="0.25">
      <c r="A6" s="82"/>
      <c r="B6" s="164" t="s">
        <v>95</v>
      </c>
      <c r="C6" s="155">
        <v>40</v>
      </c>
      <c r="D6" s="156">
        <v>29</v>
      </c>
      <c r="E6" s="137">
        <f>D6/C6%</f>
        <v>72.5</v>
      </c>
      <c r="F6" s="243"/>
      <c r="G6" s="243"/>
      <c r="H6" s="243"/>
      <c r="I6" s="243"/>
      <c r="J6" s="243"/>
      <c r="K6" s="244"/>
      <c r="L6" s="79"/>
    </row>
    <row r="7" spans="1:12" ht="16.5" customHeight="1" x14ac:dyDescent="0.25">
      <c r="A7" s="82"/>
      <c r="B7" s="165" t="s">
        <v>35</v>
      </c>
      <c r="C7" s="157">
        <v>20</v>
      </c>
      <c r="D7" s="158">
        <v>19</v>
      </c>
      <c r="E7" s="137">
        <f t="shared" ref="E7:E21" si="0">D7/C7%</f>
        <v>95</v>
      </c>
      <c r="F7" s="243" t="s">
        <v>55</v>
      </c>
      <c r="G7" s="243"/>
      <c r="H7" s="243"/>
      <c r="I7" s="243"/>
      <c r="J7" s="243"/>
      <c r="K7" s="244"/>
      <c r="L7" s="78">
        <f>D6/D7</f>
        <v>1.5263157894736843</v>
      </c>
    </row>
    <row r="8" spans="1:12" ht="15.75" x14ac:dyDescent="0.25">
      <c r="A8" s="82"/>
      <c r="B8" s="165" t="s">
        <v>36</v>
      </c>
      <c r="C8" s="157">
        <v>10</v>
      </c>
      <c r="D8" s="158">
        <v>13</v>
      </c>
      <c r="E8" s="137">
        <f t="shared" si="0"/>
        <v>130</v>
      </c>
      <c r="F8" s="243" t="s">
        <v>56</v>
      </c>
      <c r="G8" s="243"/>
      <c r="H8" s="243"/>
      <c r="I8" s="243"/>
      <c r="J8" s="243"/>
      <c r="K8" s="244"/>
      <c r="L8" s="81">
        <f>D7/D8</f>
        <v>1.4615384615384615</v>
      </c>
    </row>
    <row r="9" spans="1:12" ht="15.75" x14ac:dyDescent="0.25">
      <c r="A9" s="82"/>
      <c r="B9" s="165" t="s">
        <v>37</v>
      </c>
      <c r="C9" s="157">
        <v>8</v>
      </c>
      <c r="D9" s="158">
        <v>6</v>
      </c>
      <c r="E9" s="137">
        <f t="shared" si="0"/>
        <v>75</v>
      </c>
      <c r="F9" s="243"/>
      <c r="G9" s="243"/>
      <c r="H9" s="243"/>
      <c r="I9" s="243"/>
      <c r="J9" s="243"/>
      <c r="K9" s="244"/>
      <c r="L9" s="81">
        <f>D7/D9</f>
        <v>3.1666666666666665</v>
      </c>
    </row>
    <row r="10" spans="1:12" ht="15.75" x14ac:dyDescent="0.25">
      <c r="A10" s="82"/>
      <c r="B10" s="71" t="s">
        <v>0</v>
      </c>
      <c r="C10" s="157">
        <v>5</v>
      </c>
      <c r="D10" s="158">
        <v>3</v>
      </c>
      <c r="E10" s="137">
        <f t="shared" si="0"/>
        <v>60</v>
      </c>
      <c r="F10" s="243" t="s">
        <v>57</v>
      </c>
      <c r="G10" s="243"/>
      <c r="H10" s="243"/>
      <c r="I10" s="243"/>
      <c r="J10" s="243"/>
      <c r="K10" s="244"/>
      <c r="L10" s="81">
        <f>D7/D10</f>
        <v>6.333333333333333</v>
      </c>
    </row>
    <row r="11" spans="1:12" ht="15.75" x14ac:dyDescent="0.25">
      <c r="A11" s="82"/>
      <c r="B11" s="71" t="s">
        <v>1</v>
      </c>
      <c r="C11" s="176">
        <v>15</v>
      </c>
      <c r="D11" s="158">
        <v>10</v>
      </c>
      <c r="E11" s="137">
        <f t="shared" si="0"/>
        <v>66.666666666666671</v>
      </c>
      <c r="F11" s="243"/>
      <c r="G11" s="243"/>
      <c r="H11" s="243"/>
      <c r="I11" s="243"/>
      <c r="J11" s="243"/>
      <c r="K11" s="244"/>
      <c r="L11" s="80"/>
    </row>
    <row r="12" spans="1:12" ht="15.75" x14ac:dyDescent="0.25">
      <c r="A12" s="82"/>
      <c r="B12" s="165" t="s">
        <v>38</v>
      </c>
      <c r="C12" s="157">
        <v>10</v>
      </c>
      <c r="D12" s="158">
        <v>8</v>
      </c>
      <c r="E12" s="137">
        <f t="shared" si="0"/>
        <v>80</v>
      </c>
      <c r="F12" s="243" t="s">
        <v>58</v>
      </c>
      <c r="G12" s="243"/>
      <c r="H12" s="243"/>
      <c r="I12" s="243"/>
      <c r="J12" s="243"/>
      <c r="K12" s="244"/>
      <c r="L12" s="81">
        <f>D12/D11</f>
        <v>0.8</v>
      </c>
    </row>
    <row r="13" spans="1:12" ht="15.75" x14ac:dyDescent="0.25">
      <c r="A13" s="82"/>
      <c r="B13" s="165" t="s">
        <v>89</v>
      </c>
      <c r="C13" s="157">
        <v>6</v>
      </c>
      <c r="D13" s="158">
        <v>8</v>
      </c>
      <c r="E13" s="137">
        <f t="shared" ref="E13" si="1">D13/C13%</f>
        <v>133.33333333333334</v>
      </c>
      <c r="F13" s="244"/>
      <c r="G13" s="253"/>
      <c r="H13" s="253"/>
      <c r="I13" s="253"/>
      <c r="J13" s="253"/>
      <c r="K13" s="254"/>
      <c r="L13" s="154"/>
    </row>
    <row r="14" spans="1:12" ht="15.75" x14ac:dyDescent="0.25">
      <c r="A14" s="82"/>
      <c r="B14" s="165" t="s">
        <v>39</v>
      </c>
      <c r="C14" s="157">
        <v>3</v>
      </c>
      <c r="D14" s="158">
        <v>6</v>
      </c>
      <c r="E14" s="137">
        <f t="shared" si="0"/>
        <v>200</v>
      </c>
      <c r="F14" s="243" t="s">
        <v>59</v>
      </c>
      <c r="G14" s="243"/>
      <c r="H14" s="243"/>
      <c r="I14" s="243"/>
      <c r="J14" s="243"/>
      <c r="K14" s="244"/>
      <c r="L14" s="81">
        <f>D11/D14</f>
        <v>1.6666666666666667</v>
      </c>
    </row>
    <row r="15" spans="1:12" ht="15.75" x14ac:dyDescent="0.25">
      <c r="A15" s="82"/>
      <c r="B15" s="165" t="s">
        <v>40</v>
      </c>
      <c r="C15" s="157">
        <v>20</v>
      </c>
      <c r="D15" s="158">
        <v>5</v>
      </c>
      <c r="E15" s="137">
        <f t="shared" si="0"/>
        <v>25</v>
      </c>
      <c r="F15" s="255" t="s">
        <v>61</v>
      </c>
      <c r="G15" s="256"/>
      <c r="H15" s="256"/>
      <c r="I15" s="256"/>
      <c r="J15" s="256"/>
      <c r="K15" s="257"/>
      <c r="L15" s="232">
        <f>(D15+D16)/D20</f>
        <v>12</v>
      </c>
    </row>
    <row r="16" spans="1:12" ht="15.75" x14ac:dyDescent="0.25">
      <c r="A16" s="82"/>
      <c r="B16" s="165" t="s">
        <v>41</v>
      </c>
      <c r="C16" s="157">
        <v>30</v>
      </c>
      <c r="D16" s="158">
        <v>19</v>
      </c>
      <c r="E16" s="137">
        <f t="shared" si="0"/>
        <v>63.333333333333336</v>
      </c>
      <c r="F16" s="258"/>
      <c r="G16" s="259"/>
      <c r="H16" s="259"/>
      <c r="I16" s="259"/>
      <c r="J16" s="259"/>
      <c r="K16" s="260"/>
      <c r="L16" s="233"/>
    </row>
    <row r="17" spans="1:12" ht="15.75" x14ac:dyDescent="0.25">
      <c r="A17" s="82"/>
      <c r="B17" s="165" t="s">
        <v>94</v>
      </c>
      <c r="C17" s="157"/>
      <c r="D17" s="158"/>
      <c r="E17" s="137"/>
      <c r="F17" s="245"/>
      <c r="G17" s="246"/>
      <c r="H17" s="246"/>
      <c r="I17" s="246"/>
      <c r="J17" s="246"/>
      <c r="K17" s="247"/>
      <c r="L17" s="100"/>
    </row>
    <row r="18" spans="1:12" ht="18.75" x14ac:dyDescent="0.3">
      <c r="A18" s="82"/>
      <c r="B18" s="168" t="s">
        <v>42</v>
      </c>
      <c r="C18" s="157">
        <v>2</v>
      </c>
      <c r="D18" s="158">
        <v>1</v>
      </c>
      <c r="E18" s="137">
        <f t="shared" si="0"/>
        <v>50</v>
      </c>
      <c r="F18" s="243"/>
      <c r="G18" s="243"/>
      <c r="H18" s="243"/>
      <c r="I18" s="243"/>
      <c r="J18" s="243"/>
      <c r="K18" s="244"/>
      <c r="L18" s="80"/>
    </row>
    <row r="19" spans="1:12" ht="18.75" x14ac:dyDescent="0.3">
      <c r="A19" s="82"/>
      <c r="B19" s="168" t="s">
        <v>2</v>
      </c>
      <c r="C19" s="157">
        <v>5</v>
      </c>
      <c r="D19" s="158">
        <v>4</v>
      </c>
      <c r="E19" s="137">
        <f t="shared" si="0"/>
        <v>80</v>
      </c>
      <c r="F19" s="243" t="s">
        <v>101</v>
      </c>
      <c r="G19" s="243"/>
      <c r="H19" s="243"/>
      <c r="I19" s="243"/>
      <c r="J19" s="243"/>
      <c r="K19" s="244"/>
      <c r="L19" s="81">
        <f>(D15+D16)/D19</f>
        <v>6</v>
      </c>
    </row>
    <row r="20" spans="1:12" ht="19.5" thickBot="1" x14ac:dyDescent="0.35">
      <c r="A20" s="82"/>
      <c r="B20" s="177" t="s">
        <v>43</v>
      </c>
      <c r="C20" s="175">
        <v>3</v>
      </c>
      <c r="D20" s="159">
        <v>2</v>
      </c>
      <c r="E20" s="139">
        <f t="shared" si="0"/>
        <v>66.666666666666671</v>
      </c>
      <c r="F20" s="248" t="s">
        <v>60</v>
      </c>
      <c r="G20" s="248"/>
      <c r="H20" s="248"/>
      <c r="I20" s="248"/>
      <c r="J20" s="248"/>
      <c r="K20" s="249"/>
      <c r="L20" s="83">
        <f>D11/D20</f>
        <v>5</v>
      </c>
    </row>
    <row r="21" spans="1:12" ht="19.5" thickBot="1" x14ac:dyDescent="0.35">
      <c r="B21" s="75" t="s">
        <v>93</v>
      </c>
      <c r="C21" s="174">
        <v>150000</v>
      </c>
      <c r="D21" s="77">
        <v>79251</v>
      </c>
      <c r="E21" s="76">
        <f t="shared" si="0"/>
        <v>52.834000000000003</v>
      </c>
      <c r="F21" s="229"/>
      <c r="G21" s="230"/>
      <c r="H21" s="230"/>
      <c r="I21" s="230"/>
      <c r="J21" s="230"/>
      <c r="K21" s="231"/>
      <c r="L21" s="153"/>
    </row>
  </sheetData>
  <mergeCells count="23">
    <mergeCell ref="B4:B5"/>
    <mergeCell ref="F19:K19"/>
    <mergeCell ref="F20:K20"/>
    <mergeCell ref="F12:K12"/>
    <mergeCell ref="F14:K14"/>
    <mergeCell ref="F18:K18"/>
    <mergeCell ref="F7:K7"/>
    <mergeCell ref="F8:K8"/>
    <mergeCell ref="F9:K9"/>
    <mergeCell ref="F10:K10"/>
    <mergeCell ref="F11:K11"/>
    <mergeCell ref="F4:K5"/>
    <mergeCell ref="F13:K13"/>
    <mergeCell ref="F15:K16"/>
    <mergeCell ref="F21:K21"/>
    <mergeCell ref="L15:L16"/>
    <mergeCell ref="D2:E2"/>
    <mergeCell ref="H2:I2"/>
    <mergeCell ref="J2:L2"/>
    <mergeCell ref="C4:E4"/>
    <mergeCell ref="L4:L5"/>
    <mergeCell ref="F6:K6"/>
    <mergeCell ref="F17:K1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zoomScale="70" zoomScaleNormal="70" workbookViewId="0">
      <selection activeCell="J19" sqref="J19"/>
    </sheetView>
  </sheetViews>
  <sheetFormatPr baseColWidth="10" defaultRowHeight="18.75" x14ac:dyDescent="0.3"/>
  <cols>
    <col min="1" max="1" width="49.140625" style="1" customWidth="1"/>
    <col min="2" max="2" width="9" style="1" customWidth="1"/>
    <col min="3" max="3" width="4.42578125" customWidth="1"/>
    <col min="4" max="5" width="4.140625" customWidth="1"/>
    <col min="6" max="6" width="4" customWidth="1"/>
    <col min="7" max="7" width="4.28515625" customWidth="1"/>
    <col min="8" max="8" width="4.42578125" customWidth="1"/>
    <col min="9" max="9" width="4.5703125" customWidth="1"/>
    <col min="10" max="10" width="8.5703125" customWidth="1"/>
    <col min="11" max="11" width="4.42578125" customWidth="1"/>
    <col min="12" max="12" width="4" customWidth="1"/>
    <col min="13" max="13" width="4.28515625" customWidth="1"/>
    <col min="14" max="14" width="3.42578125" customWidth="1"/>
    <col min="15" max="15" width="4" customWidth="1"/>
    <col min="16" max="16" width="4.140625" customWidth="1"/>
    <col min="17" max="17" width="4.42578125" customWidth="1"/>
    <col min="18" max="18" width="9.42578125" customWidth="1"/>
    <col min="19" max="19" width="4.42578125" customWidth="1"/>
    <col min="20" max="20" width="4.5703125" customWidth="1"/>
    <col min="21" max="21" width="4.28515625" customWidth="1"/>
    <col min="22" max="22" width="4" customWidth="1"/>
    <col min="23" max="23" width="4.140625" customWidth="1"/>
    <col min="24" max="24" width="4.42578125" customWidth="1"/>
    <col min="25" max="25" width="3.5703125" customWidth="1"/>
    <col min="26" max="26" width="8.85546875" customWidth="1"/>
    <col min="27" max="27" width="4" customWidth="1"/>
    <col min="28" max="28" width="4.28515625" customWidth="1"/>
    <col min="29" max="29" width="4.140625" customWidth="1"/>
    <col min="30" max="30" width="4.42578125" customWidth="1"/>
    <col min="31" max="31" width="3.85546875" customWidth="1"/>
    <col min="32" max="32" width="4" customWidth="1"/>
    <col min="33" max="33" width="3.7109375" customWidth="1"/>
    <col min="34" max="34" width="9" customWidth="1"/>
    <col min="35" max="36" width="4" customWidth="1"/>
    <col min="37" max="41" width="4.140625" customWidth="1"/>
    <col min="42" max="42" width="9.42578125" customWidth="1"/>
    <col min="43" max="43" width="16.140625" customWidth="1"/>
  </cols>
  <sheetData>
    <row r="1" spans="1:48 16384:16384" ht="19.5" thickBot="1" x14ac:dyDescent="0.35">
      <c r="O1" s="2"/>
      <c r="P1" s="2"/>
      <c r="Q1" s="2"/>
      <c r="R1" s="2"/>
      <c r="S1" s="2"/>
      <c r="T1" s="2"/>
      <c r="U1" s="2"/>
      <c r="V1" s="2"/>
      <c r="W1" s="2"/>
      <c r="X1" s="2"/>
    </row>
    <row r="2" spans="1:48 16384:16384" ht="34.5" thickBot="1" x14ac:dyDescent="0.55000000000000004">
      <c r="A2" s="7"/>
      <c r="B2" s="7"/>
      <c r="C2" s="264" t="s">
        <v>49</v>
      </c>
      <c r="D2" s="264"/>
      <c r="E2" s="264"/>
      <c r="F2" s="265">
        <v>44013</v>
      </c>
      <c r="G2" s="266"/>
      <c r="H2" s="266"/>
      <c r="I2" s="266"/>
      <c r="J2" s="266"/>
      <c r="K2" s="267"/>
      <c r="P2" s="6"/>
      <c r="Q2" s="6"/>
      <c r="R2" s="6"/>
      <c r="S2" s="6"/>
      <c r="T2" s="6"/>
      <c r="AA2" s="268" t="s">
        <v>50</v>
      </c>
      <c r="AB2" s="268"/>
      <c r="AC2" s="268"/>
      <c r="AD2" s="268"/>
      <c r="AE2" s="268"/>
      <c r="AF2" s="269" t="s">
        <v>51</v>
      </c>
      <c r="AG2" s="270"/>
      <c r="AH2" s="270"/>
      <c r="AI2" s="270"/>
      <c r="AJ2" s="270"/>
      <c r="AK2" s="270"/>
      <c r="AL2" s="270"/>
      <c r="AM2" s="270"/>
      <c r="AN2" s="270"/>
      <c r="AO2" s="271"/>
    </row>
    <row r="3" spans="1:48 16384:16384" ht="11.25" customHeight="1" thickBot="1" x14ac:dyDescent="0.5">
      <c r="A3" s="18"/>
      <c r="B3" s="18"/>
    </row>
    <row r="4" spans="1:48 16384:16384" ht="32.25" thickBot="1" x14ac:dyDescent="0.55000000000000004">
      <c r="A4" s="261" t="s">
        <v>18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3"/>
    </row>
    <row r="5" spans="1:48 16384:16384" ht="21.75" thickBot="1" x14ac:dyDescent="0.4">
      <c r="A5" s="275" t="s">
        <v>3</v>
      </c>
      <c r="B5" s="84" t="s">
        <v>62</v>
      </c>
      <c r="C5" s="273" t="s">
        <v>4</v>
      </c>
      <c r="D5" s="273"/>
      <c r="E5" s="273"/>
      <c r="F5" s="273"/>
      <c r="G5" s="273"/>
      <c r="H5" s="273"/>
      <c r="I5" s="274"/>
      <c r="J5" s="19"/>
      <c r="K5" s="272" t="s">
        <v>5</v>
      </c>
      <c r="L5" s="273"/>
      <c r="M5" s="273"/>
      <c r="N5" s="273"/>
      <c r="O5" s="273"/>
      <c r="P5" s="273"/>
      <c r="Q5" s="274"/>
      <c r="R5" s="19"/>
      <c r="S5" s="272" t="s">
        <v>6</v>
      </c>
      <c r="T5" s="273"/>
      <c r="U5" s="273"/>
      <c r="V5" s="273"/>
      <c r="W5" s="273"/>
      <c r="X5" s="273"/>
      <c r="Y5" s="274"/>
      <c r="Z5" s="19"/>
      <c r="AA5" s="272" t="s">
        <v>7</v>
      </c>
      <c r="AB5" s="273"/>
      <c r="AC5" s="273"/>
      <c r="AD5" s="273"/>
      <c r="AE5" s="273"/>
      <c r="AF5" s="273"/>
      <c r="AG5" s="274"/>
      <c r="AH5" s="19"/>
      <c r="AI5" s="272" t="s">
        <v>8</v>
      </c>
      <c r="AJ5" s="273"/>
      <c r="AK5" s="273"/>
      <c r="AL5" s="273"/>
      <c r="AM5" s="273"/>
      <c r="AN5" s="273"/>
      <c r="AO5" s="274"/>
      <c r="AP5" s="63"/>
      <c r="AQ5" s="64"/>
      <c r="AR5" s="65"/>
      <c r="AS5" s="65"/>
      <c r="AT5" s="65"/>
      <c r="AU5" s="65"/>
      <c r="AV5" s="65"/>
    </row>
    <row r="6" spans="1:48 16384:16384" ht="21.75" thickBot="1" x14ac:dyDescent="0.4">
      <c r="A6" s="276"/>
      <c r="B6" s="85" t="s">
        <v>54</v>
      </c>
      <c r="C6" s="20" t="s">
        <v>10</v>
      </c>
      <c r="D6" s="21" t="s">
        <v>11</v>
      </c>
      <c r="E6" s="21" t="s">
        <v>12</v>
      </c>
      <c r="F6" s="21" t="s">
        <v>13</v>
      </c>
      <c r="G6" s="21" t="s">
        <v>14</v>
      </c>
      <c r="H6" s="21" t="s">
        <v>15</v>
      </c>
      <c r="I6" s="22" t="s">
        <v>16</v>
      </c>
      <c r="J6" s="23" t="s">
        <v>9</v>
      </c>
      <c r="K6" s="24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25" t="s">
        <v>15</v>
      </c>
      <c r="Q6" s="26" t="s">
        <v>16</v>
      </c>
      <c r="R6" s="23" t="s">
        <v>9</v>
      </c>
      <c r="S6" s="20" t="s">
        <v>10</v>
      </c>
      <c r="T6" s="21" t="s">
        <v>11</v>
      </c>
      <c r="U6" s="21" t="s">
        <v>12</v>
      </c>
      <c r="V6" s="21" t="s">
        <v>13</v>
      </c>
      <c r="W6" s="21" t="s">
        <v>14</v>
      </c>
      <c r="X6" s="21" t="s">
        <v>15</v>
      </c>
      <c r="Y6" s="22" t="s">
        <v>16</v>
      </c>
      <c r="Z6" s="23" t="s">
        <v>9</v>
      </c>
      <c r="AA6" s="20" t="s">
        <v>10</v>
      </c>
      <c r="AB6" s="21" t="s">
        <v>11</v>
      </c>
      <c r="AC6" s="21" t="s">
        <v>12</v>
      </c>
      <c r="AD6" s="21" t="s">
        <v>13</v>
      </c>
      <c r="AE6" s="21" t="s">
        <v>14</v>
      </c>
      <c r="AF6" s="21" t="s">
        <v>15</v>
      </c>
      <c r="AG6" s="27" t="s">
        <v>16</v>
      </c>
      <c r="AH6" s="28" t="s">
        <v>9</v>
      </c>
      <c r="AI6" s="29" t="s">
        <v>10</v>
      </c>
      <c r="AJ6" s="21" t="s">
        <v>11</v>
      </c>
      <c r="AK6" s="21" t="s">
        <v>12</v>
      </c>
      <c r="AL6" s="21" t="s">
        <v>13</v>
      </c>
      <c r="AM6" s="21" t="s">
        <v>14</v>
      </c>
      <c r="AN6" s="21" t="s">
        <v>15</v>
      </c>
      <c r="AO6" s="22" t="s">
        <v>16</v>
      </c>
      <c r="AP6" s="23" t="s">
        <v>9</v>
      </c>
      <c r="AQ6" s="30" t="s">
        <v>17</v>
      </c>
    </row>
    <row r="7" spans="1:48 16384:16384" ht="21.75" thickBot="1" x14ac:dyDescent="0.4">
      <c r="A7" s="31" t="s">
        <v>19</v>
      </c>
      <c r="B7" s="31"/>
      <c r="C7" s="12"/>
      <c r="D7" s="10"/>
      <c r="E7" s="10"/>
      <c r="F7" s="10"/>
      <c r="G7" s="10"/>
      <c r="H7" s="10"/>
      <c r="I7" s="11"/>
      <c r="J7" s="13">
        <f>SUM(C7:I7)</f>
        <v>0</v>
      </c>
      <c r="K7" s="9"/>
      <c r="L7" s="10"/>
      <c r="M7" s="10"/>
      <c r="N7" s="10"/>
      <c r="O7" s="10"/>
      <c r="P7" s="10"/>
      <c r="Q7" s="11"/>
      <c r="R7" s="13">
        <f>SUM(K7:Q7)</f>
        <v>0</v>
      </c>
      <c r="S7" s="9"/>
      <c r="T7" s="10"/>
      <c r="U7" s="10"/>
      <c r="V7" s="10"/>
      <c r="W7" s="10"/>
      <c r="X7" s="10"/>
      <c r="Y7" s="11"/>
      <c r="Z7" s="13">
        <f>SUM(S7:Y7)</f>
        <v>0</v>
      </c>
      <c r="AA7" s="9"/>
      <c r="AB7" s="10"/>
      <c r="AC7" s="10"/>
      <c r="AD7" s="10"/>
      <c r="AE7" s="10"/>
      <c r="AF7" s="10"/>
      <c r="AG7" s="11"/>
      <c r="AH7" s="13">
        <f>SUM(AA7:AG7)</f>
        <v>0</v>
      </c>
      <c r="AI7" s="9"/>
      <c r="AJ7" s="10"/>
      <c r="AK7" s="10"/>
      <c r="AL7" s="10"/>
      <c r="AM7" s="10"/>
      <c r="AN7" s="10"/>
      <c r="AO7" s="11"/>
      <c r="AP7" s="56">
        <f>SUM(AI7:AO7)</f>
        <v>0</v>
      </c>
      <c r="AQ7" s="13">
        <f>SUM(J7,R7,Z7,AH7,AP7)</f>
        <v>0</v>
      </c>
    </row>
    <row r="8" spans="1:48 16384:16384" ht="21.75" thickBot="1" x14ac:dyDescent="0.4">
      <c r="A8" s="37" t="s">
        <v>20</v>
      </c>
      <c r="B8" s="37"/>
      <c r="C8" s="17"/>
      <c r="D8" s="15"/>
      <c r="E8" s="15"/>
      <c r="F8" s="15"/>
      <c r="G8" s="15"/>
      <c r="H8" s="15"/>
      <c r="I8" s="16"/>
      <c r="J8" s="13">
        <f t="shared" ref="J8:J19" si="0">SUM(C8:I8)</f>
        <v>0</v>
      </c>
      <c r="K8" s="14"/>
      <c r="L8" s="15"/>
      <c r="M8" s="15"/>
      <c r="N8" s="15"/>
      <c r="O8" s="15"/>
      <c r="P8" s="15"/>
      <c r="Q8" s="16"/>
      <c r="R8" s="13">
        <f t="shared" ref="R8:R19" si="1">SUM(K8:Q8)</f>
        <v>0</v>
      </c>
      <c r="S8" s="14"/>
      <c r="T8" s="15"/>
      <c r="U8" s="15"/>
      <c r="V8" s="15"/>
      <c r="W8" s="15"/>
      <c r="X8" s="15"/>
      <c r="Y8" s="16"/>
      <c r="Z8" s="13">
        <f t="shared" ref="Z8:Z19" si="2">SUM(S8:Y8)</f>
        <v>0</v>
      </c>
      <c r="AA8" s="14"/>
      <c r="AB8" s="15"/>
      <c r="AC8" s="15"/>
      <c r="AD8" s="15"/>
      <c r="AE8" s="15"/>
      <c r="AF8" s="15"/>
      <c r="AG8" s="16"/>
      <c r="AH8" s="13">
        <f t="shared" ref="AH8:AH19" si="3">SUM(AA8:AG8)</f>
        <v>0</v>
      </c>
      <c r="AI8" s="14"/>
      <c r="AJ8" s="15"/>
      <c r="AK8" s="15"/>
      <c r="AL8" s="15"/>
      <c r="AM8" s="15"/>
      <c r="AN8" s="15"/>
      <c r="AO8" s="16"/>
      <c r="AP8" s="56">
        <f t="shared" ref="AP8:AP19" si="4">SUM(AI8:AO8)</f>
        <v>0</v>
      </c>
      <c r="AQ8" s="13">
        <f t="shared" ref="AQ8:AQ19" si="5">SUM(J8,R8,Z8,AH8,AP8)</f>
        <v>0</v>
      </c>
    </row>
    <row r="9" spans="1:48 16384:16384" ht="21.75" thickBot="1" x14ac:dyDescent="0.4">
      <c r="A9" s="37" t="s">
        <v>21</v>
      </c>
      <c r="B9" s="37"/>
      <c r="C9" s="17"/>
      <c r="D9" s="15"/>
      <c r="E9" s="15"/>
      <c r="F9" s="15"/>
      <c r="G9" s="15"/>
      <c r="H9" s="15"/>
      <c r="I9" s="16"/>
      <c r="J9" s="13">
        <f t="shared" si="0"/>
        <v>0</v>
      </c>
      <c r="K9" s="14"/>
      <c r="L9" s="15"/>
      <c r="M9" s="15"/>
      <c r="N9" s="15"/>
      <c r="O9" s="15"/>
      <c r="P9" s="15"/>
      <c r="Q9" s="16"/>
      <c r="R9" s="13">
        <f t="shared" si="1"/>
        <v>0</v>
      </c>
      <c r="S9" s="14"/>
      <c r="T9" s="15"/>
      <c r="U9" s="15"/>
      <c r="V9" s="15"/>
      <c r="W9" s="15"/>
      <c r="X9" s="15"/>
      <c r="Y9" s="16"/>
      <c r="Z9" s="13">
        <f t="shared" si="2"/>
        <v>0</v>
      </c>
      <c r="AA9" s="14"/>
      <c r="AB9" s="15"/>
      <c r="AC9" s="15"/>
      <c r="AD9" s="15"/>
      <c r="AE9" s="15"/>
      <c r="AF9" s="15"/>
      <c r="AG9" s="16"/>
      <c r="AH9" s="13">
        <f t="shared" si="3"/>
        <v>0</v>
      </c>
      <c r="AI9" s="14"/>
      <c r="AJ9" s="15"/>
      <c r="AK9" s="15"/>
      <c r="AL9" s="15"/>
      <c r="AM9" s="15"/>
      <c r="AN9" s="15"/>
      <c r="AO9" s="16"/>
      <c r="AP9" s="56">
        <f t="shared" si="4"/>
        <v>0</v>
      </c>
      <c r="AQ9" s="13">
        <f t="shared" si="5"/>
        <v>0</v>
      </c>
    </row>
    <row r="10" spans="1:48 16384:16384" ht="21.75" thickBot="1" x14ac:dyDescent="0.4">
      <c r="A10" s="37" t="s">
        <v>22</v>
      </c>
      <c r="B10" s="37"/>
      <c r="C10" s="17"/>
      <c r="D10" s="15"/>
      <c r="E10" s="15"/>
      <c r="F10" s="15"/>
      <c r="G10" s="15"/>
      <c r="H10" s="15"/>
      <c r="I10" s="16"/>
      <c r="J10" s="13">
        <f t="shared" si="0"/>
        <v>0</v>
      </c>
      <c r="K10" s="14"/>
      <c r="L10" s="15"/>
      <c r="M10" s="15"/>
      <c r="N10" s="15"/>
      <c r="O10" s="15"/>
      <c r="P10" s="15"/>
      <c r="Q10" s="16"/>
      <c r="R10" s="13">
        <f t="shared" si="1"/>
        <v>0</v>
      </c>
      <c r="S10" s="14"/>
      <c r="T10" s="15"/>
      <c r="U10" s="15"/>
      <c r="V10" s="15"/>
      <c r="W10" s="15"/>
      <c r="X10" s="15"/>
      <c r="Y10" s="16"/>
      <c r="Z10" s="13">
        <f t="shared" si="2"/>
        <v>0</v>
      </c>
      <c r="AA10" s="14"/>
      <c r="AB10" s="15"/>
      <c r="AC10" s="15"/>
      <c r="AD10" s="15"/>
      <c r="AE10" s="15"/>
      <c r="AF10" s="15"/>
      <c r="AG10" s="16"/>
      <c r="AH10" s="13">
        <f t="shared" si="3"/>
        <v>0</v>
      </c>
      <c r="AI10" s="14"/>
      <c r="AJ10" s="15"/>
      <c r="AK10" s="15"/>
      <c r="AL10" s="15"/>
      <c r="AM10" s="15"/>
      <c r="AN10" s="15"/>
      <c r="AO10" s="16"/>
      <c r="AP10" s="56">
        <f t="shared" si="4"/>
        <v>0</v>
      </c>
      <c r="AQ10" s="13">
        <f t="shared" si="5"/>
        <v>0</v>
      </c>
    </row>
    <row r="11" spans="1:48 16384:16384" ht="21.75" thickBot="1" x14ac:dyDescent="0.4">
      <c r="A11" s="37" t="s">
        <v>44</v>
      </c>
      <c r="B11" s="37"/>
      <c r="C11" s="17"/>
      <c r="D11" s="15"/>
      <c r="E11" s="15"/>
      <c r="F11" s="15"/>
      <c r="G11" s="15"/>
      <c r="H11" s="15"/>
      <c r="I11" s="16"/>
      <c r="J11" s="13">
        <f t="shared" si="0"/>
        <v>0</v>
      </c>
      <c r="K11" s="14"/>
      <c r="L11" s="15"/>
      <c r="M11" s="15"/>
      <c r="N11" s="15"/>
      <c r="O11" s="15"/>
      <c r="P11" s="15"/>
      <c r="Q11" s="16"/>
      <c r="R11" s="13">
        <f t="shared" si="1"/>
        <v>0</v>
      </c>
      <c r="S11" s="14"/>
      <c r="T11" s="15"/>
      <c r="U11" s="15"/>
      <c r="V11" s="15"/>
      <c r="W11" s="15"/>
      <c r="X11" s="15"/>
      <c r="Y11" s="16"/>
      <c r="Z11" s="13">
        <f t="shared" si="2"/>
        <v>0</v>
      </c>
      <c r="AA11" s="14"/>
      <c r="AB11" s="15"/>
      <c r="AC11" s="15"/>
      <c r="AD11" s="15"/>
      <c r="AE11" s="15"/>
      <c r="AF11" s="15"/>
      <c r="AG11" s="16"/>
      <c r="AH11" s="13">
        <f t="shared" si="3"/>
        <v>0</v>
      </c>
      <c r="AI11" s="14"/>
      <c r="AJ11" s="15"/>
      <c r="AK11" s="15"/>
      <c r="AL11" s="15"/>
      <c r="AM11" s="15"/>
      <c r="AN11" s="15"/>
      <c r="AO11" s="16"/>
      <c r="AP11" s="56">
        <f t="shared" si="4"/>
        <v>0</v>
      </c>
      <c r="AQ11" s="13">
        <f t="shared" si="5"/>
        <v>0</v>
      </c>
    </row>
    <row r="12" spans="1:48 16384:16384" ht="21.75" thickBot="1" x14ac:dyDescent="0.4">
      <c r="A12" s="37" t="s">
        <v>45</v>
      </c>
      <c r="B12" s="37"/>
      <c r="C12" s="17"/>
      <c r="D12" s="15"/>
      <c r="E12" s="15"/>
      <c r="F12" s="15"/>
      <c r="G12" s="15"/>
      <c r="H12" s="15"/>
      <c r="I12" s="16"/>
      <c r="J12" s="13">
        <f t="shared" si="0"/>
        <v>0</v>
      </c>
      <c r="K12" s="14"/>
      <c r="L12" s="15"/>
      <c r="M12" s="15"/>
      <c r="N12" s="15"/>
      <c r="O12" s="15"/>
      <c r="P12" s="15"/>
      <c r="Q12" s="16"/>
      <c r="R12" s="13">
        <f t="shared" si="1"/>
        <v>0</v>
      </c>
      <c r="S12" s="14"/>
      <c r="T12" s="15"/>
      <c r="U12" s="15"/>
      <c r="V12" s="15"/>
      <c r="W12" s="15"/>
      <c r="X12" s="15"/>
      <c r="Y12" s="16"/>
      <c r="Z12" s="13">
        <f t="shared" si="2"/>
        <v>0</v>
      </c>
      <c r="AA12" s="14"/>
      <c r="AB12" s="15"/>
      <c r="AC12" s="15"/>
      <c r="AD12" s="15"/>
      <c r="AE12" s="15"/>
      <c r="AF12" s="15"/>
      <c r="AG12" s="16"/>
      <c r="AH12" s="13">
        <f t="shared" si="3"/>
        <v>0</v>
      </c>
      <c r="AI12" s="14"/>
      <c r="AJ12" s="15"/>
      <c r="AK12" s="15"/>
      <c r="AL12" s="15"/>
      <c r="AM12" s="15"/>
      <c r="AN12" s="15"/>
      <c r="AO12" s="16"/>
      <c r="AP12" s="56">
        <f t="shared" si="4"/>
        <v>0</v>
      </c>
      <c r="AQ12" s="13">
        <f t="shared" si="5"/>
        <v>0</v>
      </c>
    </row>
    <row r="13" spans="1:48 16384:16384" ht="21.75" thickBot="1" x14ac:dyDescent="0.4">
      <c r="A13" s="37" t="s">
        <v>46</v>
      </c>
      <c r="B13" s="37"/>
      <c r="C13" s="17"/>
      <c r="D13" s="15"/>
      <c r="E13" s="15"/>
      <c r="F13" s="15"/>
      <c r="G13" s="15"/>
      <c r="H13" s="15"/>
      <c r="I13" s="16"/>
      <c r="J13" s="13">
        <f t="shared" si="0"/>
        <v>0</v>
      </c>
      <c r="K13" s="14"/>
      <c r="L13" s="15"/>
      <c r="M13" s="15"/>
      <c r="N13" s="15"/>
      <c r="O13" s="15"/>
      <c r="P13" s="15"/>
      <c r="Q13" s="16"/>
      <c r="R13" s="13">
        <f t="shared" si="1"/>
        <v>0</v>
      </c>
      <c r="S13" s="14"/>
      <c r="T13" s="15"/>
      <c r="U13" s="15"/>
      <c r="V13" s="15"/>
      <c r="W13" s="15"/>
      <c r="X13" s="15"/>
      <c r="Y13" s="16"/>
      <c r="Z13" s="13">
        <f t="shared" si="2"/>
        <v>0</v>
      </c>
      <c r="AA13" s="14"/>
      <c r="AB13" s="15"/>
      <c r="AC13" s="15"/>
      <c r="AD13" s="15"/>
      <c r="AE13" s="15"/>
      <c r="AF13" s="15"/>
      <c r="AG13" s="16"/>
      <c r="AH13" s="13">
        <f t="shared" si="3"/>
        <v>0</v>
      </c>
      <c r="AI13" s="14"/>
      <c r="AJ13" s="15"/>
      <c r="AK13" s="15"/>
      <c r="AL13" s="15"/>
      <c r="AM13" s="15"/>
      <c r="AN13" s="15"/>
      <c r="AO13" s="16"/>
      <c r="AP13" s="56">
        <f t="shared" si="4"/>
        <v>0</v>
      </c>
      <c r="AQ13" s="13">
        <f t="shared" si="5"/>
        <v>0</v>
      </c>
    </row>
    <row r="14" spans="1:48 16384:16384" ht="21.75" thickBot="1" x14ac:dyDescent="0.4">
      <c r="A14" s="37" t="s">
        <v>47</v>
      </c>
      <c r="B14" s="37"/>
      <c r="C14" s="17"/>
      <c r="D14" s="15"/>
      <c r="E14" s="15"/>
      <c r="F14" s="15"/>
      <c r="G14" s="15"/>
      <c r="H14" s="15"/>
      <c r="I14" s="16"/>
      <c r="J14" s="13">
        <f t="shared" si="0"/>
        <v>0</v>
      </c>
      <c r="K14" s="14"/>
      <c r="L14" s="15"/>
      <c r="M14" s="15"/>
      <c r="N14" s="15"/>
      <c r="O14" s="15"/>
      <c r="P14" s="15"/>
      <c r="Q14" s="16"/>
      <c r="R14" s="13">
        <f t="shared" si="1"/>
        <v>0</v>
      </c>
      <c r="S14" s="14"/>
      <c r="T14" s="15"/>
      <c r="U14" s="15"/>
      <c r="V14" s="15"/>
      <c r="W14" s="15"/>
      <c r="X14" s="15"/>
      <c r="Y14" s="16"/>
      <c r="Z14" s="13">
        <f t="shared" si="2"/>
        <v>0</v>
      </c>
      <c r="AA14" s="14"/>
      <c r="AB14" s="15"/>
      <c r="AC14" s="15"/>
      <c r="AD14" s="15"/>
      <c r="AE14" s="15"/>
      <c r="AF14" s="15"/>
      <c r="AG14" s="16"/>
      <c r="AH14" s="13">
        <f t="shared" si="3"/>
        <v>0</v>
      </c>
      <c r="AI14" s="14"/>
      <c r="AJ14" s="15"/>
      <c r="AK14" s="15"/>
      <c r="AL14" s="15"/>
      <c r="AM14" s="15"/>
      <c r="AN14" s="15"/>
      <c r="AO14" s="16"/>
      <c r="AP14" s="56">
        <f t="shared" si="4"/>
        <v>0</v>
      </c>
      <c r="AQ14" s="13">
        <f t="shared" si="5"/>
        <v>0</v>
      </c>
      <c r="XFD14" t="s">
        <v>48</v>
      </c>
    </row>
    <row r="15" spans="1:48 16384:16384" ht="21.75" thickBot="1" x14ac:dyDescent="0.4">
      <c r="A15" s="37" t="s">
        <v>23</v>
      </c>
      <c r="B15" s="37"/>
      <c r="C15" s="17"/>
      <c r="D15" s="15"/>
      <c r="E15" s="15"/>
      <c r="F15" s="15"/>
      <c r="G15" s="15"/>
      <c r="H15" s="15"/>
      <c r="I15" s="16"/>
      <c r="J15" s="13">
        <f t="shared" si="0"/>
        <v>0</v>
      </c>
      <c r="K15" s="14"/>
      <c r="L15" s="15"/>
      <c r="M15" s="15"/>
      <c r="N15" s="15"/>
      <c r="O15" s="15"/>
      <c r="P15" s="15"/>
      <c r="Q15" s="16"/>
      <c r="R15" s="13">
        <f t="shared" si="1"/>
        <v>0</v>
      </c>
      <c r="S15" s="14"/>
      <c r="T15" s="15"/>
      <c r="U15" s="15"/>
      <c r="V15" s="15"/>
      <c r="W15" s="15"/>
      <c r="X15" s="15"/>
      <c r="Y15" s="16"/>
      <c r="Z15" s="13">
        <f t="shared" si="2"/>
        <v>0</v>
      </c>
      <c r="AA15" s="14"/>
      <c r="AB15" s="15"/>
      <c r="AC15" s="15"/>
      <c r="AD15" s="15"/>
      <c r="AE15" s="15"/>
      <c r="AF15" s="15"/>
      <c r="AG15" s="16"/>
      <c r="AH15" s="13">
        <f t="shared" si="3"/>
        <v>0</v>
      </c>
      <c r="AI15" s="14"/>
      <c r="AJ15" s="15"/>
      <c r="AK15" s="15"/>
      <c r="AL15" s="15"/>
      <c r="AM15" s="15"/>
      <c r="AN15" s="15"/>
      <c r="AO15" s="16"/>
      <c r="AP15" s="56">
        <f t="shared" si="4"/>
        <v>0</v>
      </c>
      <c r="AQ15" s="13">
        <f t="shared" si="5"/>
        <v>0</v>
      </c>
    </row>
    <row r="16" spans="1:48 16384:16384" ht="21.75" thickBot="1" x14ac:dyDescent="0.4">
      <c r="A16" s="37" t="s">
        <v>24</v>
      </c>
      <c r="B16" s="37"/>
      <c r="C16" s="17"/>
      <c r="D16" s="15"/>
      <c r="E16" s="15"/>
      <c r="F16" s="15"/>
      <c r="G16" s="15"/>
      <c r="H16" s="15"/>
      <c r="I16" s="16"/>
      <c r="J16" s="13">
        <f t="shared" si="0"/>
        <v>0</v>
      </c>
      <c r="K16" s="14"/>
      <c r="L16" s="15"/>
      <c r="M16" s="15"/>
      <c r="N16" s="15"/>
      <c r="O16" s="15"/>
      <c r="P16" s="15"/>
      <c r="Q16" s="16"/>
      <c r="R16" s="13">
        <f t="shared" si="1"/>
        <v>0</v>
      </c>
      <c r="S16" s="14"/>
      <c r="T16" s="15"/>
      <c r="U16" s="15"/>
      <c r="V16" s="15"/>
      <c r="W16" s="15"/>
      <c r="X16" s="15"/>
      <c r="Y16" s="16"/>
      <c r="Z16" s="13">
        <f t="shared" si="2"/>
        <v>0</v>
      </c>
      <c r="AA16" s="14"/>
      <c r="AB16" s="15"/>
      <c r="AC16" s="15"/>
      <c r="AD16" s="15"/>
      <c r="AE16" s="15"/>
      <c r="AF16" s="15"/>
      <c r="AG16" s="16"/>
      <c r="AH16" s="13">
        <f t="shared" si="3"/>
        <v>0</v>
      </c>
      <c r="AI16" s="14"/>
      <c r="AJ16" s="15"/>
      <c r="AK16" s="15"/>
      <c r="AL16" s="15"/>
      <c r="AM16" s="15"/>
      <c r="AN16" s="15"/>
      <c r="AO16" s="16"/>
      <c r="AP16" s="56">
        <f t="shared" si="4"/>
        <v>0</v>
      </c>
      <c r="AQ16" s="13">
        <f t="shared" si="5"/>
        <v>0</v>
      </c>
    </row>
    <row r="17" spans="1:43 16384:16384" ht="21.75" thickBot="1" x14ac:dyDescent="0.4">
      <c r="A17" s="37" t="s">
        <v>26</v>
      </c>
      <c r="B17" s="37"/>
      <c r="C17" s="17"/>
      <c r="D17" s="15"/>
      <c r="E17" s="15"/>
      <c r="F17" s="15"/>
      <c r="G17" s="15"/>
      <c r="H17" s="15"/>
      <c r="I17" s="16"/>
      <c r="J17" s="13">
        <f t="shared" si="0"/>
        <v>0</v>
      </c>
      <c r="K17" s="14"/>
      <c r="L17" s="15"/>
      <c r="M17" s="15"/>
      <c r="N17" s="15"/>
      <c r="O17" s="15"/>
      <c r="P17" s="15"/>
      <c r="Q17" s="16"/>
      <c r="R17" s="13">
        <f t="shared" si="1"/>
        <v>0</v>
      </c>
      <c r="S17" s="14"/>
      <c r="T17" s="15"/>
      <c r="U17" s="15"/>
      <c r="V17" s="15"/>
      <c r="W17" s="15"/>
      <c r="X17" s="15"/>
      <c r="Y17" s="16"/>
      <c r="Z17" s="13">
        <f t="shared" si="2"/>
        <v>0</v>
      </c>
      <c r="AA17" s="14"/>
      <c r="AB17" s="15"/>
      <c r="AC17" s="15"/>
      <c r="AD17" s="15"/>
      <c r="AE17" s="15"/>
      <c r="AF17" s="15"/>
      <c r="AG17" s="16"/>
      <c r="AH17" s="13">
        <f t="shared" si="3"/>
        <v>0</v>
      </c>
      <c r="AI17" s="14"/>
      <c r="AJ17" s="15"/>
      <c r="AK17" s="15"/>
      <c r="AL17" s="15"/>
      <c r="AM17" s="15"/>
      <c r="AN17" s="15"/>
      <c r="AO17" s="16"/>
      <c r="AP17" s="56">
        <f t="shared" si="4"/>
        <v>0</v>
      </c>
      <c r="AQ17" s="13">
        <f t="shared" si="5"/>
        <v>0</v>
      </c>
    </row>
    <row r="18" spans="1:43 16384:16384" ht="21.75" thickBot="1" x14ac:dyDescent="0.4">
      <c r="A18" s="37" t="s">
        <v>27</v>
      </c>
      <c r="B18" s="37"/>
      <c r="C18" s="17"/>
      <c r="D18" s="15"/>
      <c r="E18" s="15"/>
      <c r="F18" s="15"/>
      <c r="G18" s="15"/>
      <c r="H18" s="15"/>
      <c r="I18" s="16"/>
      <c r="J18" s="13">
        <f t="shared" si="0"/>
        <v>0</v>
      </c>
      <c r="K18" s="14"/>
      <c r="L18" s="15"/>
      <c r="M18" s="15"/>
      <c r="N18" s="15"/>
      <c r="O18" s="15"/>
      <c r="P18" s="15"/>
      <c r="Q18" s="16"/>
      <c r="R18" s="13">
        <f t="shared" si="1"/>
        <v>0</v>
      </c>
      <c r="S18" s="14"/>
      <c r="T18" s="15"/>
      <c r="U18" s="15"/>
      <c r="V18" s="15"/>
      <c r="W18" s="15"/>
      <c r="X18" s="15"/>
      <c r="Y18" s="16"/>
      <c r="Z18" s="13">
        <f t="shared" si="2"/>
        <v>0</v>
      </c>
      <c r="AA18" s="14"/>
      <c r="AB18" s="15"/>
      <c r="AC18" s="15"/>
      <c r="AD18" s="15"/>
      <c r="AE18" s="15"/>
      <c r="AF18" s="15"/>
      <c r="AG18" s="16"/>
      <c r="AH18" s="13">
        <f t="shared" si="3"/>
        <v>0</v>
      </c>
      <c r="AI18" s="14"/>
      <c r="AJ18" s="15"/>
      <c r="AK18" s="15"/>
      <c r="AL18" s="15"/>
      <c r="AM18" s="15"/>
      <c r="AN18" s="15"/>
      <c r="AO18" s="16"/>
      <c r="AP18" s="56">
        <f t="shared" si="4"/>
        <v>0</v>
      </c>
      <c r="AQ18" s="13">
        <f t="shared" si="5"/>
        <v>0</v>
      </c>
    </row>
    <row r="19" spans="1:43 16384:16384" ht="21.75" thickBot="1" x14ac:dyDescent="0.4">
      <c r="A19" s="42" t="s">
        <v>28</v>
      </c>
      <c r="B19" s="42"/>
      <c r="C19" s="57"/>
      <c r="D19" s="58"/>
      <c r="E19" s="58"/>
      <c r="F19" s="58"/>
      <c r="G19" s="58"/>
      <c r="H19" s="58"/>
      <c r="I19" s="59"/>
      <c r="J19" s="60">
        <f t="shared" si="0"/>
        <v>0</v>
      </c>
      <c r="K19" s="61"/>
      <c r="L19" s="58"/>
      <c r="M19" s="58"/>
      <c r="N19" s="58"/>
      <c r="O19" s="58"/>
      <c r="P19" s="58"/>
      <c r="Q19" s="59"/>
      <c r="R19" s="60">
        <f t="shared" si="1"/>
        <v>0</v>
      </c>
      <c r="S19" s="61"/>
      <c r="T19" s="58"/>
      <c r="U19" s="58"/>
      <c r="V19" s="58"/>
      <c r="W19" s="58"/>
      <c r="X19" s="58"/>
      <c r="Y19" s="59"/>
      <c r="Z19" s="60">
        <f t="shared" si="2"/>
        <v>0</v>
      </c>
      <c r="AA19" s="61"/>
      <c r="AB19" s="58"/>
      <c r="AC19" s="58"/>
      <c r="AD19" s="58"/>
      <c r="AE19" s="58"/>
      <c r="AF19" s="58"/>
      <c r="AG19" s="59"/>
      <c r="AH19" s="60">
        <f t="shared" si="3"/>
        <v>0</v>
      </c>
      <c r="AI19" s="61"/>
      <c r="AJ19" s="58"/>
      <c r="AK19" s="58"/>
      <c r="AL19" s="58"/>
      <c r="AM19" s="58"/>
      <c r="AN19" s="58"/>
      <c r="AO19" s="59"/>
      <c r="AP19" s="62">
        <f t="shared" si="4"/>
        <v>0</v>
      </c>
      <c r="AQ19" s="60">
        <f t="shared" si="5"/>
        <v>0</v>
      </c>
    </row>
    <row r="20" spans="1:43 16384:16384" ht="21.75" thickBot="1" x14ac:dyDescent="0.4">
      <c r="A20" s="47"/>
      <c r="B20" s="4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 16384:16384" s="66" customFormat="1" ht="32.25" thickBot="1" x14ac:dyDescent="0.55000000000000004">
      <c r="A21" s="261" t="s">
        <v>25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3"/>
    </row>
    <row r="22" spans="1:43 16384:16384" ht="21.75" thickBot="1" x14ac:dyDescent="0.4">
      <c r="A22" s="280" t="s">
        <v>3</v>
      </c>
      <c r="B22" s="84" t="s">
        <v>62</v>
      </c>
      <c r="C22" s="277" t="s">
        <v>4</v>
      </c>
      <c r="D22" s="278"/>
      <c r="E22" s="278"/>
      <c r="F22" s="278"/>
      <c r="G22" s="278"/>
      <c r="H22" s="278"/>
      <c r="I22" s="279"/>
      <c r="J22" s="19"/>
      <c r="K22" s="277" t="s">
        <v>5</v>
      </c>
      <c r="L22" s="278"/>
      <c r="M22" s="278"/>
      <c r="N22" s="278"/>
      <c r="O22" s="278"/>
      <c r="P22" s="278"/>
      <c r="Q22" s="279"/>
      <c r="R22" s="19"/>
      <c r="S22" s="277" t="s">
        <v>6</v>
      </c>
      <c r="T22" s="278"/>
      <c r="U22" s="278"/>
      <c r="V22" s="278"/>
      <c r="W22" s="278"/>
      <c r="X22" s="278"/>
      <c r="Y22" s="279"/>
      <c r="Z22" s="19"/>
      <c r="AA22" s="277" t="s">
        <v>7</v>
      </c>
      <c r="AB22" s="278"/>
      <c r="AC22" s="278"/>
      <c r="AD22" s="278"/>
      <c r="AE22" s="278"/>
      <c r="AF22" s="278"/>
      <c r="AG22" s="279"/>
      <c r="AH22" s="19"/>
      <c r="AI22" s="277" t="s">
        <v>8</v>
      </c>
      <c r="AJ22" s="278"/>
      <c r="AK22" s="278"/>
      <c r="AL22" s="278"/>
      <c r="AM22" s="278"/>
      <c r="AN22" s="278"/>
      <c r="AO22" s="279"/>
      <c r="AP22" s="63"/>
      <c r="AQ22" s="64"/>
    </row>
    <row r="23" spans="1:43 16384:16384" ht="21.75" thickBot="1" x14ac:dyDescent="0.4">
      <c r="A23" s="276"/>
      <c r="B23" s="85" t="s">
        <v>54</v>
      </c>
      <c r="C23" s="29" t="s">
        <v>10</v>
      </c>
      <c r="D23" s="21" t="s">
        <v>11</v>
      </c>
      <c r="E23" s="21" t="s">
        <v>12</v>
      </c>
      <c r="F23" s="21" t="s">
        <v>13</v>
      </c>
      <c r="G23" s="21" t="s">
        <v>14</v>
      </c>
      <c r="H23" s="21" t="s">
        <v>15</v>
      </c>
      <c r="I23" s="22" t="s">
        <v>16</v>
      </c>
      <c r="J23" s="23" t="s">
        <v>9</v>
      </c>
      <c r="K23" s="24" t="s">
        <v>10</v>
      </c>
      <c r="L23" s="25" t="s">
        <v>11</v>
      </c>
      <c r="M23" s="25" t="s">
        <v>12</v>
      </c>
      <c r="N23" s="25" t="s">
        <v>13</v>
      </c>
      <c r="O23" s="25" t="s">
        <v>14</v>
      </c>
      <c r="P23" s="25" t="s">
        <v>15</v>
      </c>
      <c r="Q23" s="26" t="s">
        <v>16</v>
      </c>
      <c r="R23" s="23" t="s">
        <v>9</v>
      </c>
      <c r="S23" s="20" t="s">
        <v>10</v>
      </c>
      <c r="T23" s="21" t="s">
        <v>11</v>
      </c>
      <c r="U23" s="21" t="s">
        <v>12</v>
      </c>
      <c r="V23" s="21" t="s">
        <v>13</v>
      </c>
      <c r="W23" s="21" t="s">
        <v>14</v>
      </c>
      <c r="X23" s="21" t="s">
        <v>15</v>
      </c>
      <c r="Y23" s="22" t="s">
        <v>16</v>
      </c>
      <c r="Z23" s="23" t="s">
        <v>9</v>
      </c>
      <c r="AA23" s="20" t="s">
        <v>10</v>
      </c>
      <c r="AB23" s="21" t="s">
        <v>11</v>
      </c>
      <c r="AC23" s="21" t="s">
        <v>12</v>
      </c>
      <c r="AD23" s="21" t="s">
        <v>13</v>
      </c>
      <c r="AE23" s="21" t="s">
        <v>14</v>
      </c>
      <c r="AF23" s="21" t="s">
        <v>15</v>
      </c>
      <c r="AG23" s="27" t="s">
        <v>16</v>
      </c>
      <c r="AH23" s="28" t="s">
        <v>9</v>
      </c>
      <c r="AI23" s="29" t="s">
        <v>10</v>
      </c>
      <c r="AJ23" s="21" t="s">
        <v>11</v>
      </c>
      <c r="AK23" s="21" t="s">
        <v>12</v>
      </c>
      <c r="AL23" s="21" t="s">
        <v>13</v>
      </c>
      <c r="AM23" s="21" t="s">
        <v>14</v>
      </c>
      <c r="AN23" s="21" t="s">
        <v>15</v>
      </c>
      <c r="AO23" s="22" t="s">
        <v>16</v>
      </c>
      <c r="AP23" s="23" t="s">
        <v>9</v>
      </c>
      <c r="AQ23" s="30" t="s">
        <v>17</v>
      </c>
    </row>
    <row r="24" spans="1:43 16384:16384" ht="21" x14ac:dyDescent="0.35">
      <c r="A24" s="31" t="s">
        <v>19</v>
      </c>
      <c r="B24" s="31"/>
      <c r="C24" s="32"/>
      <c r="D24" s="33"/>
      <c r="E24" s="33"/>
      <c r="F24" s="33"/>
      <c r="G24" s="33"/>
      <c r="H24" s="33"/>
      <c r="I24" s="48"/>
      <c r="J24" s="49">
        <f>SUM(C24:I24)</f>
        <v>0</v>
      </c>
      <c r="K24" s="36"/>
      <c r="L24" s="33"/>
      <c r="M24" s="33"/>
      <c r="N24" s="33"/>
      <c r="O24" s="33"/>
      <c r="P24" s="33"/>
      <c r="Q24" s="34"/>
      <c r="R24" s="35">
        <f>SUM(K24:Q24)</f>
        <v>0</v>
      </c>
      <c r="S24" s="36"/>
      <c r="T24" s="33"/>
      <c r="U24" s="33"/>
      <c r="V24" s="33"/>
      <c r="W24" s="33"/>
      <c r="X24" s="33"/>
      <c r="Y24" s="34"/>
      <c r="Z24" s="35">
        <f>SUM(S24:Y24)</f>
        <v>0</v>
      </c>
      <c r="AA24" s="36"/>
      <c r="AB24" s="33"/>
      <c r="AC24" s="33"/>
      <c r="AD24" s="33"/>
      <c r="AE24" s="33"/>
      <c r="AF24" s="33"/>
      <c r="AG24" s="34"/>
      <c r="AH24" s="35">
        <f>SUM(AA24:AG24)</f>
        <v>0</v>
      </c>
      <c r="AI24" s="36"/>
      <c r="AJ24" s="33"/>
      <c r="AK24" s="33"/>
      <c r="AL24" s="33"/>
      <c r="AM24" s="33"/>
      <c r="AN24" s="33"/>
      <c r="AO24" s="34"/>
      <c r="AP24" s="35">
        <f>SUM(AI24:AO24)</f>
        <v>0</v>
      </c>
      <c r="AQ24" s="35">
        <f>SUM(J24,R24,Z24,AH24,AP24)</f>
        <v>0</v>
      </c>
    </row>
    <row r="25" spans="1:43 16384:16384" ht="21" x14ac:dyDescent="0.35">
      <c r="A25" s="37" t="s">
        <v>20</v>
      </c>
      <c r="B25" s="37"/>
      <c r="C25" s="38"/>
      <c r="D25" s="39"/>
      <c r="E25" s="39"/>
      <c r="F25" s="39"/>
      <c r="G25" s="39"/>
      <c r="H25" s="39"/>
      <c r="I25" s="50"/>
      <c r="J25" s="51">
        <f t="shared" ref="J25:J36" si="6">SUM(C25:I25)</f>
        <v>0</v>
      </c>
      <c r="K25" s="41"/>
      <c r="L25" s="39"/>
      <c r="M25" s="39"/>
      <c r="N25" s="39"/>
      <c r="O25" s="39"/>
      <c r="P25" s="39"/>
      <c r="Q25" s="40"/>
      <c r="R25" s="52">
        <f t="shared" ref="R25:R36" si="7">SUM(K25:Q25)</f>
        <v>0</v>
      </c>
      <c r="S25" s="41"/>
      <c r="T25" s="39"/>
      <c r="U25" s="39"/>
      <c r="V25" s="39"/>
      <c r="W25" s="39"/>
      <c r="X25" s="39"/>
      <c r="Y25" s="40"/>
      <c r="Z25" s="52">
        <f t="shared" ref="Z25:Z36" si="8">SUM(S25:Y25)</f>
        <v>0</v>
      </c>
      <c r="AA25" s="41"/>
      <c r="AB25" s="39"/>
      <c r="AC25" s="39"/>
      <c r="AD25" s="39"/>
      <c r="AE25" s="39"/>
      <c r="AF25" s="39"/>
      <c r="AG25" s="40"/>
      <c r="AH25" s="52">
        <f t="shared" ref="AH25:AH36" si="9">SUM(AA25:AG25)</f>
        <v>0</v>
      </c>
      <c r="AI25" s="41"/>
      <c r="AJ25" s="39"/>
      <c r="AK25" s="39"/>
      <c r="AL25" s="39"/>
      <c r="AM25" s="39"/>
      <c r="AN25" s="39"/>
      <c r="AO25" s="40"/>
      <c r="AP25" s="52">
        <f t="shared" ref="AP25:AP36" si="10">SUM(AI25:AO25)</f>
        <v>0</v>
      </c>
      <c r="AQ25" s="52">
        <f t="shared" ref="AQ25:AQ36" si="11">SUM(J25,R25,Z25,AH25,AP25)</f>
        <v>0</v>
      </c>
    </row>
    <row r="26" spans="1:43 16384:16384" ht="21" x14ac:dyDescent="0.35">
      <c r="A26" s="37" t="s">
        <v>21</v>
      </c>
      <c r="B26" s="37"/>
      <c r="C26" s="38"/>
      <c r="D26" s="39"/>
      <c r="E26" s="39"/>
      <c r="F26" s="39"/>
      <c r="G26" s="39"/>
      <c r="H26" s="39"/>
      <c r="I26" s="50"/>
      <c r="J26" s="51">
        <f t="shared" si="6"/>
        <v>0</v>
      </c>
      <c r="K26" s="41"/>
      <c r="L26" s="39"/>
      <c r="M26" s="39"/>
      <c r="N26" s="39"/>
      <c r="O26" s="39"/>
      <c r="P26" s="39"/>
      <c r="Q26" s="40"/>
      <c r="R26" s="52">
        <f t="shared" si="7"/>
        <v>0</v>
      </c>
      <c r="S26" s="41"/>
      <c r="T26" s="39"/>
      <c r="U26" s="39"/>
      <c r="V26" s="39"/>
      <c r="W26" s="39"/>
      <c r="X26" s="39"/>
      <c r="Y26" s="40"/>
      <c r="Z26" s="52">
        <f t="shared" si="8"/>
        <v>0</v>
      </c>
      <c r="AA26" s="41"/>
      <c r="AB26" s="39"/>
      <c r="AC26" s="39"/>
      <c r="AD26" s="39"/>
      <c r="AE26" s="39"/>
      <c r="AF26" s="39"/>
      <c r="AG26" s="40"/>
      <c r="AH26" s="52">
        <f t="shared" si="9"/>
        <v>0</v>
      </c>
      <c r="AI26" s="41"/>
      <c r="AJ26" s="39"/>
      <c r="AK26" s="39"/>
      <c r="AL26" s="39"/>
      <c r="AM26" s="39"/>
      <c r="AN26" s="39"/>
      <c r="AO26" s="40"/>
      <c r="AP26" s="52">
        <f t="shared" si="10"/>
        <v>0</v>
      </c>
      <c r="AQ26" s="52">
        <f t="shared" si="11"/>
        <v>0</v>
      </c>
    </row>
    <row r="27" spans="1:43 16384:16384" ht="21" x14ac:dyDescent="0.35">
      <c r="A27" s="37" t="s">
        <v>22</v>
      </c>
      <c r="B27" s="37"/>
      <c r="C27" s="38"/>
      <c r="D27" s="39"/>
      <c r="E27" s="39"/>
      <c r="F27" s="39"/>
      <c r="G27" s="39"/>
      <c r="H27" s="39"/>
      <c r="I27" s="50"/>
      <c r="J27" s="51">
        <f t="shared" si="6"/>
        <v>0</v>
      </c>
      <c r="K27" s="41"/>
      <c r="L27" s="39"/>
      <c r="M27" s="39"/>
      <c r="N27" s="39"/>
      <c r="O27" s="39"/>
      <c r="P27" s="39"/>
      <c r="Q27" s="40"/>
      <c r="R27" s="52">
        <f t="shared" si="7"/>
        <v>0</v>
      </c>
      <c r="S27" s="41"/>
      <c r="T27" s="39"/>
      <c r="U27" s="39"/>
      <c r="V27" s="39"/>
      <c r="W27" s="39"/>
      <c r="X27" s="39"/>
      <c r="Y27" s="40"/>
      <c r="Z27" s="52">
        <f t="shared" si="8"/>
        <v>0</v>
      </c>
      <c r="AA27" s="41"/>
      <c r="AB27" s="39"/>
      <c r="AC27" s="39"/>
      <c r="AD27" s="39"/>
      <c r="AE27" s="39"/>
      <c r="AF27" s="39"/>
      <c r="AG27" s="40"/>
      <c r="AH27" s="52">
        <f t="shared" si="9"/>
        <v>0</v>
      </c>
      <c r="AI27" s="41"/>
      <c r="AJ27" s="39"/>
      <c r="AK27" s="39"/>
      <c r="AL27" s="39"/>
      <c r="AM27" s="39"/>
      <c r="AN27" s="39"/>
      <c r="AO27" s="40"/>
      <c r="AP27" s="52">
        <f t="shared" si="10"/>
        <v>0</v>
      </c>
      <c r="AQ27" s="52">
        <f t="shared" si="11"/>
        <v>0</v>
      </c>
    </row>
    <row r="28" spans="1:43 16384:16384" ht="21" x14ac:dyDescent="0.35">
      <c r="A28" s="37" t="s">
        <v>44</v>
      </c>
      <c r="B28" s="37"/>
      <c r="C28" s="38"/>
      <c r="D28" s="39"/>
      <c r="E28" s="39"/>
      <c r="F28" s="39"/>
      <c r="G28" s="39"/>
      <c r="H28" s="39"/>
      <c r="I28" s="50"/>
      <c r="J28" s="51">
        <f t="shared" si="6"/>
        <v>0</v>
      </c>
      <c r="K28" s="41"/>
      <c r="L28" s="39"/>
      <c r="M28" s="39"/>
      <c r="N28" s="39"/>
      <c r="O28" s="39"/>
      <c r="P28" s="39"/>
      <c r="Q28" s="40"/>
      <c r="R28" s="52">
        <f t="shared" si="7"/>
        <v>0</v>
      </c>
      <c r="S28" s="41"/>
      <c r="T28" s="39"/>
      <c r="U28" s="39"/>
      <c r="V28" s="39"/>
      <c r="W28" s="39"/>
      <c r="X28" s="39"/>
      <c r="Y28" s="40"/>
      <c r="Z28" s="52">
        <f t="shared" si="8"/>
        <v>0</v>
      </c>
      <c r="AA28" s="41"/>
      <c r="AB28" s="39"/>
      <c r="AC28" s="39"/>
      <c r="AD28" s="39"/>
      <c r="AE28" s="39"/>
      <c r="AF28" s="39"/>
      <c r="AG28" s="40"/>
      <c r="AH28" s="52">
        <f t="shared" si="9"/>
        <v>0</v>
      </c>
      <c r="AI28" s="41"/>
      <c r="AJ28" s="39"/>
      <c r="AK28" s="39"/>
      <c r="AL28" s="39"/>
      <c r="AM28" s="39"/>
      <c r="AN28" s="39"/>
      <c r="AO28" s="40"/>
      <c r="AP28" s="52">
        <f t="shared" si="10"/>
        <v>0</v>
      </c>
      <c r="AQ28" s="52">
        <f t="shared" si="11"/>
        <v>0</v>
      </c>
    </row>
    <row r="29" spans="1:43 16384:16384" ht="21" x14ac:dyDescent="0.35">
      <c r="A29" s="37" t="s">
        <v>45</v>
      </c>
      <c r="B29" s="37"/>
      <c r="C29" s="38"/>
      <c r="D29" s="39"/>
      <c r="E29" s="39"/>
      <c r="F29" s="39"/>
      <c r="G29" s="39"/>
      <c r="H29" s="39"/>
      <c r="I29" s="50"/>
      <c r="J29" s="51">
        <f t="shared" si="6"/>
        <v>0</v>
      </c>
      <c r="K29" s="41"/>
      <c r="L29" s="39">
        <v>1</v>
      </c>
      <c r="M29" s="39"/>
      <c r="N29" s="39"/>
      <c r="O29" s="39"/>
      <c r="P29" s="39"/>
      <c r="Q29" s="40"/>
      <c r="R29" s="52">
        <f t="shared" si="7"/>
        <v>1</v>
      </c>
      <c r="S29" s="41"/>
      <c r="T29" s="39"/>
      <c r="U29" s="39">
        <v>1</v>
      </c>
      <c r="V29" s="39"/>
      <c r="W29" s="39"/>
      <c r="X29" s="39"/>
      <c r="Y29" s="40"/>
      <c r="Z29" s="52">
        <f t="shared" si="8"/>
        <v>1</v>
      </c>
      <c r="AA29" s="41"/>
      <c r="AB29" s="39"/>
      <c r="AC29" s="39"/>
      <c r="AD29" s="39"/>
      <c r="AE29" s="39"/>
      <c r="AF29" s="39"/>
      <c r="AG29" s="40"/>
      <c r="AH29" s="52">
        <f t="shared" si="9"/>
        <v>0</v>
      </c>
      <c r="AI29" s="41">
        <v>3</v>
      </c>
      <c r="AJ29" s="39">
        <v>1</v>
      </c>
      <c r="AK29" s="39"/>
      <c r="AL29" s="39">
        <v>1</v>
      </c>
      <c r="AM29" s="39"/>
      <c r="AN29" s="39"/>
      <c r="AO29" s="40"/>
      <c r="AP29" s="52">
        <f t="shared" si="10"/>
        <v>5</v>
      </c>
      <c r="AQ29" s="52">
        <f t="shared" si="11"/>
        <v>7</v>
      </c>
    </row>
    <row r="30" spans="1:43 16384:16384" ht="21" x14ac:dyDescent="0.35">
      <c r="A30" s="37" t="s">
        <v>46</v>
      </c>
      <c r="B30" s="37"/>
      <c r="C30" s="38"/>
      <c r="D30" s="39"/>
      <c r="E30" s="39"/>
      <c r="F30" s="39"/>
      <c r="G30" s="39"/>
      <c r="H30" s="39"/>
      <c r="I30" s="50"/>
      <c r="J30" s="51">
        <f t="shared" si="6"/>
        <v>0</v>
      </c>
      <c r="K30" s="41"/>
      <c r="L30" s="39"/>
      <c r="M30" s="39"/>
      <c r="N30" s="39"/>
      <c r="O30" s="39"/>
      <c r="P30" s="39"/>
      <c r="Q30" s="40"/>
      <c r="R30" s="52">
        <f t="shared" si="7"/>
        <v>0</v>
      </c>
      <c r="S30" s="41"/>
      <c r="T30" s="39"/>
      <c r="U30" s="39"/>
      <c r="V30" s="39"/>
      <c r="W30" s="39"/>
      <c r="X30" s="39"/>
      <c r="Y30" s="40"/>
      <c r="Z30" s="52">
        <f t="shared" si="8"/>
        <v>0</v>
      </c>
      <c r="AA30" s="41"/>
      <c r="AB30" s="39">
        <v>1</v>
      </c>
      <c r="AC30" s="39"/>
      <c r="AD30" s="39"/>
      <c r="AE30" s="39"/>
      <c r="AF30" s="39"/>
      <c r="AG30" s="40"/>
      <c r="AH30" s="52">
        <f t="shared" si="9"/>
        <v>1</v>
      </c>
      <c r="AI30" s="41"/>
      <c r="AJ30" s="39"/>
      <c r="AK30" s="39"/>
      <c r="AL30" s="39"/>
      <c r="AM30" s="39"/>
      <c r="AN30" s="39"/>
      <c r="AO30" s="40"/>
      <c r="AP30" s="52">
        <f t="shared" si="10"/>
        <v>0</v>
      </c>
      <c r="AQ30" s="52">
        <v>0</v>
      </c>
    </row>
    <row r="31" spans="1:43 16384:16384" ht="21" x14ac:dyDescent="0.35">
      <c r="A31" s="37" t="s">
        <v>47</v>
      </c>
      <c r="B31" s="37"/>
      <c r="C31" s="38"/>
      <c r="D31" s="39"/>
      <c r="E31" s="39"/>
      <c r="F31" s="39"/>
      <c r="G31" s="39"/>
      <c r="H31" s="39"/>
      <c r="I31" s="50"/>
      <c r="J31" s="51">
        <f t="shared" si="6"/>
        <v>0</v>
      </c>
      <c r="K31" s="41"/>
      <c r="L31" s="39"/>
      <c r="M31" s="39"/>
      <c r="N31" s="39"/>
      <c r="O31" s="39"/>
      <c r="P31" s="39"/>
      <c r="Q31" s="40"/>
      <c r="R31" s="52">
        <f t="shared" si="7"/>
        <v>0</v>
      </c>
      <c r="S31" s="41"/>
      <c r="T31" s="39"/>
      <c r="U31" s="39"/>
      <c r="V31" s="39"/>
      <c r="W31" s="39"/>
      <c r="X31" s="39"/>
      <c r="Y31" s="40"/>
      <c r="Z31" s="52">
        <f t="shared" si="8"/>
        <v>0</v>
      </c>
      <c r="AA31" s="41"/>
      <c r="AB31" s="39"/>
      <c r="AC31" s="39"/>
      <c r="AD31" s="39"/>
      <c r="AE31" s="39"/>
      <c r="AF31" s="39"/>
      <c r="AG31" s="40"/>
      <c r="AH31" s="52">
        <f t="shared" si="9"/>
        <v>0</v>
      </c>
      <c r="AI31" s="41"/>
      <c r="AJ31" s="39"/>
      <c r="AK31" s="39"/>
      <c r="AL31" s="39"/>
      <c r="AM31" s="39"/>
      <c r="AN31" s="39"/>
      <c r="AO31" s="40"/>
      <c r="AP31" s="52">
        <f t="shared" si="10"/>
        <v>0</v>
      </c>
      <c r="AQ31" s="52">
        <f t="shared" si="11"/>
        <v>0</v>
      </c>
      <c r="XFD31" t="s">
        <v>48</v>
      </c>
    </row>
    <row r="32" spans="1:43 16384:16384" ht="21" x14ac:dyDescent="0.35">
      <c r="A32" s="37" t="s">
        <v>23</v>
      </c>
      <c r="B32" s="37"/>
      <c r="C32" s="38"/>
      <c r="D32" s="39"/>
      <c r="E32" s="39"/>
      <c r="F32" s="39"/>
      <c r="G32" s="39"/>
      <c r="H32" s="39"/>
      <c r="I32" s="50"/>
      <c r="J32" s="51">
        <f t="shared" si="6"/>
        <v>0</v>
      </c>
      <c r="K32" s="41"/>
      <c r="L32" s="39"/>
      <c r="M32" s="39"/>
      <c r="N32" s="39"/>
      <c r="O32" s="39"/>
      <c r="P32" s="39"/>
      <c r="Q32" s="40"/>
      <c r="R32" s="52">
        <f t="shared" si="7"/>
        <v>0</v>
      </c>
      <c r="S32" s="41"/>
      <c r="T32" s="39"/>
      <c r="U32" s="39"/>
      <c r="V32" s="39"/>
      <c r="W32" s="39"/>
      <c r="X32" s="39"/>
      <c r="Y32" s="40"/>
      <c r="Z32" s="52">
        <f t="shared" si="8"/>
        <v>0</v>
      </c>
      <c r="AA32" s="41"/>
      <c r="AB32" s="39"/>
      <c r="AC32" s="39"/>
      <c r="AD32" s="39"/>
      <c r="AE32" s="39"/>
      <c r="AF32" s="39"/>
      <c r="AG32" s="40"/>
      <c r="AH32" s="52">
        <f t="shared" si="9"/>
        <v>0</v>
      </c>
      <c r="AI32" s="41"/>
      <c r="AJ32" s="39"/>
      <c r="AK32" s="39"/>
      <c r="AL32" s="39"/>
      <c r="AM32" s="39"/>
      <c r="AN32" s="39"/>
      <c r="AO32" s="40"/>
      <c r="AP32" s="52">
        <f t="shared" si="10"/>
        <v>0</v>
      </c>
      <c r="AQ32" s="52">
        <f t="shared" si="11"/>
        <v>0</v>
      </c>
    </row>
    <row r="33" spans="1:43" ht="21" x14ac:dyDescent="0.35">
      <c r="A33" s="37" t="s">
        <v>24</v>
      </c>
      <c r="B33" s="37"/>
      <c r="C33" s="38"/>
      <c r="D33" s="39"/>
      <c r="E33" s="39"/>
      <c r="F33" s="39"/>
      <c r="G33" s="39"/>
      <c r="H33" s="39"/>
      <c r="I33" s="50"/>
      <c r="J33" s="51">
        <f t="shared" si="6"/>
        <v>0</v>
      </c>
      <c r="K33" s="41"/>
      <c r="L33" s="39"/>
      <c r="M33" s="39"/>
      <c r="N33" s="39"/>
      <c r="O33" s="39"/>
      <c r="P33" s="39"/>
      <c r="Q33" s="40"/>
      <c r="R33" s="52">
        <f t="shared" si="7"/>
        <v>0</v>
      </c>
      <c r="S33" s="41"/>
      <c r="T33" s="39"/>
      <c r="U33" s="39"/>
      <c r="V33" s="39"/>
      <c r="W33" s="39"/>
      <c r="X33" s="39"/>
      <c r="Y33" s="40"/>
      <c r="Z33" s="52">
        <f t="shared" si="8"/>
        <v>0</v>
      </c>
      <c r="AA33" s="41"/>
      <c r="AB33" s="39"/>
      <c r="AC33" s="39"/>
      <c r="AD33" s="39"/>
      <c r="AE33" s="39"/>
      <c r="AF33" s="39"/>
      <c r="AG33" s="40"/>
      <c r="AH33" s="52">
        <f t="shared" si="9"/>
        <v>0</v>
      </c>
      <c r="AI33" s="41"/>
      <c r="AJ33" s="39"/>
      <c r="AK33" s="39"/>
      <c r="AL33" s="39"/>
      <c r="AM33" s="39"/>
      <c r="AN33" s="39"/>
      <c r="AO33" s="40"/>
      <c r="AP33" s="52">
        <f t="shared" si="10"/>
        <v>0</v>
      </c>
      <c r="AQ33" s="52">
        <f t="shared" si="11"/>
        <v>0</v>
      </c>
    </row>
    <row r="34" spans="1:43" ht="21" x14ac:dyDescent="0.35">
      <c r="A34" s="37" t="s">
        <v>26</v>
      </c>
      <c r="B34" s="37"/>
      <c r="C34" s="38"/>
      <c r="D34" s="39"/>
      <c r="E34" s="39"/>
      <c r="F34" s="39"/>
      <c r="G34" s="39"/>
      <c r="H34" s="39"/>
      <c r="I34" s="50"/>
      <c r="J34" s="51">
        <f t="shared" si="6"/>
        <v>0</v>
      </c>
      <c r="K34" s="41"/>
      <c r="L34" s="39"/>
      <c r="M34" s="39"/>
      <c r="N34" s="39"/>
      <c r="O34" s="39"/>
      <c r="P34" s="39"/>
      <c r="Q34" s="40"/>
      <c r="R34" s="52">
        <f t="shared" si="7"/>
        <v>0</v>
      </c>
      <c r="S34" s="41"/>
      <c r="T34" s="39"/>
      <c r="U34" s="39"/>
      <c r="V34" s="39"/>
      <c r="W34" s="39"/>
      <c r="X34" s="39"/>
      <c r="Y34" s="40"/>
      <c r="Z34" s="52">
        <f t="shared" si="8"/>
        <v>0</v>
      </c>
      <c r="AA34" s="41"/>
      <c r="AB34" s="39"/>
      <c r="AC34" s="39"/>
      <c r="AD34" s="39"/>
      <c r="AE34" s="39"/>
      <c r="AF34" s="39"/>
      <c r="AG34" s="40"/>
      <c r="AH34" s="52">
        <f t="shared" si="9"/>
        <v>0</v>
      </c>
      <c r="AI34" s="41"/>
      <c r="AJ34" s="39"/>
      <c r="AK34" s="39"/>
      <c r="AL34" s="39"/>
      <c r="AM34" s="39"/>
      <c r="AN34" s="39"/>
      <c r="AO34" s="40"/>
      <c r="AP34" s="52">
        <f t="shared" si="10"/>
        <v>0</v>
      </c>
      <c r="AQ34" s="52">
        <f t="shared" si="11"/>
        <v>0</v>
      </c>
    </row>
    <row r="35" spans="1:43" ht="21" x14ac:dyDescent="0.35">
      <c r="A35" s="37" t="s">
        <v>27</v>
      </c>
      <c r="B35" s="37"/>
      <c r="C35" s="38"/>
      <c r="D35" s="39"/>
      <c r="E35" s="39"/>
      <c r="F35" s="39"/>
      <c r="G35" s="39"/>
      <c r="H35" s="39"/>
      <c r="I35" s="50"/>
      <c r="J35" s="51">
        <f t="shared" si="6"/>
        <v>0</v>
      </c>
      <c r="K35" s="41"/>
      <c r="L35" s="39"/>
      <c r="M35" s="39"/>
      <c r="N35" s="39"/>
      <c r="O35" s="39"/>
      <c r="P35" s="39"/>
      <c r="Q35" s="40"/>
      <c r="R35" s="52">
        <f t="shared" si="7"/>
        <v>0</v>
      </c>
      <c r="S35" s="41"/>
      <c r="T35" s="39"/>
      <c r="U35" s="39"/>
      <c r="V35" s="39"/>
      <c r="W35" s="39"/>
      <c r="X35" s="39"/>
      <c r="Y35" s="40"/>
      <c r="Z35" s="52">
        <f t="shared" si="8"/>
        <v>0</v>
      </c>
      <c r="AA35" s="41"/>
      <c r="AB35" s="39"/>
      <c r="AC35" s="39"/>
      <c r="AD35" s="39"/>
      <c r="AE35" s="39"/>
      <c r="AF35" s="39"/>
      <c r="AG35" s="40"/>
      <c r="AH35" s="52">
        <f t="shared" si="9"/>
        <v>0</v>
      </c>
      <c r="AI35" s="41"/>
      <c r="AJ35" s="39"/>
      <c r="AK35" s="39"/>
      <c r="AL35" s="39"/>
      <c r="AM35" s="39"/>
      <c r="AN35" s="39"/>
      <c r="AO35" s="40"/>
      <c r="AP35" s="52">
        <f t="shared" si="10"/>
        <v>0</v>
      </c>
      <c r="AQ35" s="52">
        <f t="shared" si="11"/>
        <v>0</v>
      </c>
    </row>
    <row r="36" spans="1:43" ht="21.75" thickBot="1" x14ac:dyDescent="0.4">
      <c r="A36" s="42" t="s">
        <v>28</v>
      </c>
      <c r="B36" s="42"/>
      <c r="C36" s="43"/>
      <c r="D36" s="44"/>
      <c r="E36" s="44"/>
      <c r="F36" s="44"/>
      <c r="G36" s="44"/>
      <c r="H36" s="44"/>
      <c r="I36" s="53"/>
      <c r="J36" s="54">
        <f t="shared" si="6"/>
        <v>0</v>
      </c>
      <c r="K36" s="46"/>
      <c r="L36" s="44"/>
      <c r="M36" s="44"/>
      <c r="N36" s="44"/>
      <c r="O36" s="44"/>
      <c r="P36" s="44"/>
      <c r="Q36" s="45"/>
      <c r="R36" s="55">
        <f t="shared" si="7"/>
        <v>0</v>
      </c>
      <c r="S36" s="46"/>
      <c r="T36" s="44"/>
      <c r="U36" s="44"/>
      <c r="V36" s="44"/>
      <c r="W36" s="44"/>
      <c r="X36" s="44"/>
      <c r="Y36" s="45"/>
      <c r="Z36" s="55">
        <f t="shared" si="8"/>
        <v>0</v>
      </c>
      <c r="AA36" s="46"/>
      <c r="AB36" s="44"/>
      <c r="AC36" s="44"/>
      <c r="AD36" s="44"/>
      <c r="AE36" s="44"/>
      <c r="AF36" s="44"/>
      <c r="AG36" s="45"/>
      <c r="AH36" s="55">
        <f t="shared" si="9"/>
        <v>0</v>
      </c>
      <c r="AI36" s="46"/>
      <c r="AJ36" s="44"/>
      <c r="AK36" s="44"/>
      <c r="AL36" s="44"/>
      <c r="AM36" s="44"/>
      <c r="AN36" s="44"/>
      <c r="AO36" s="45"/>
      <c r="AP36" s="55">
        <f t="shared" si="10"/>
        <v>0</v>
      </c>
      <c r="AQ36" s="55">
        <f t="shared" si="11"/>
        <v>0</v>
      </c>
    </row>
    <row r="37" spans="1:43" x14ac:dyDescent="0.3">
      <c r="A37" s="5"/>
      <c r="B37" s="5"/>
      <c r="C37" s="4"/>
    </row>
    <row r="38" spans="1:43" x14ac:dyDescent="0.3">
      <c r="A38" s="5"/>
      <c r="B38" s="5"/>
      <c r="C38" s="4"/>
    </row>
  </sheetData>
  <mergeCells count="18">
    <mergeCell ref="AI22:AO22"/>
    <mergeCell ref="A22:A23"/>
    <mergeCell ref="C22:I22"/>
    <mergeCell ref="K22:Q22"/>
    <mergeCell ref="S22:Y22"/>
    <mergeCell ref="AA22:AG22"/>
    <mergeCell ref="A21:AQ21"/>
    <mergeCell ref="C2:E2"/>
    <mergeCell ref="F2:K2"/>
    <mergeCell ref="AA2:AE2"/>
    <mergeCell ref="AF2:AO2"/>
    <mergeCell ref="A4:AQ4"/>
    <mergeCell ref="AI5:AO5"/>
    <mergeCell ref="A5:A6"/>
    <mergeCell ref="C5:I5"/>
    <mergeCell ref="K5:Q5"/>
    <mergeCell ref="S5:Y5"/>
    <mergeCell ref="AA5:A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95" zoomScaleNormal="95" workbookViewId="0">
      <selection activeCell="B14" sqref="B14"/>
    </sheetView>
  </sheetViews>
  <sheetFormatPr baseColWidth="10" defaultRowHeight="15" x14ac:dyDescent="0.25"/>
  <cols>
    <col min="1" max="1" width="2.7109375" customWidth="1"/>
    <col min="2" max="2" width="46.7109375" customWidth="1"/>
    <col min="3" max="3" width="7.85546875" customWidth="1"/>
    <col min="4" max="4" width="8.140625" customWidth="1"/>
    <col min="5" max="5" width="7.5703125" customWidth="1"/>
    <col min="6" max="6" width="8.42578125" customWidth="1"/>
    <col min="7" max="7" width="7.7109375" customWidth="1"/>
    <col min="8" max="8" width="8.28515625" customWidth="1"/>
    <col min="9" max="9" width="8.140625" customWidth="1"/>
    <col min="10" max="10" width="8.5703125" customWidth="1"/>
    <col min="11" max="11" width="8.28515625" customWidth="1"/>
    <col min="12" max="13" width="8.5703125" customWidth="1"/>
    <col min="14" max="14" width="8.140625" customWidth="1"/>
    <col min="15" max="15" width="8.42578125" customWidth="1"/>
    <col min="16" max="16" width="18.42578125" customWidth="1"/>
  </cols>
  <sheetData>
    <row r="1" spans="1:16" ht="13.5" customHeight="1" thickBot="1" x14ac:dyDescent="0.3"/>
    <row r="2" spans="1:16" ht="33" customHeight="1" thickBot="1" x14ac:dyDescent="0.55000000000000004">
      <c r="C2" s="281" t="s">
        <v>70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</row>
    <row r="3" spans="1:16" ht="11.25" customHeight="1" thickBot="1" x14ac:dyDescent="0.55000000000000004">
      <c r="C3" s="91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27" customHeight="1" thickBot="1" x14ac:dyDescent="0.55000000000000004">
      <c r="C4" s="289" t="s">
        <v>49</v>
      </c>
      <c r="D4" s="289"/>
      <c r="E4" s="290">
        <v>43831</v>
      </c>
      <c r="F4" s="291"/>
      <c r="H4" s="87"/>
      <c r="I4" s="87"/>
      <c r="J4" s="87"/>
      <c r="K4" s="89"/>
      <c r="L4" s="89"/>
      <c r="M4" s="130"/>
      <c r="N4" s="284"/>
      <c r="O4" s="285"/>
      <c r="P4" s="89"/>
    </row>
    <row r="5" spans="1:16" ht="4.5" customHeight="1" thickBot="1" x14ac:dyDescent="0.55000000000000004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42.75" customHeight="1" thickBot="1" x14ac:dyDescent="0.3">
      <c r="B6" s="190" t="s">
        <v>3</v>
      </c>
      <c r="C6" s="192" t="s">
        <v>68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240"/>
      <c r="P6" s="287" t="s">
        <v>87</v>
      </c>
    </row>
    <row r="7" spans="1:16" ht="15.75" customHeight="1" thickBot="1" x14ac:dyDescent="0.3">
      <c r="B7" s="286"/>
      <c r="C7" s="124" t="s">
        <v>69</v>
      </c>
      <c r="D7" s="125" t="s">
        <v>69</v>
      </c>
      <c r="E7" s="125" t="s">
        <v>69</v>
      </c>
      <c r="F7" s="125" t="s">
        <v>69</v>
      </c>
      <c r="G7" s="125" t="s">
        <v>69</v>
      </c>
      <c r="H7" s="125" t="s">
        <v>69</v>
      </c>
      <c r="I7" s="125" t="s">
        <v>69</v>
      </c>
      <c r="J7" s="125" t="s">
        <v>69</v>
      </c>
      <c r="K7" s="125" t="s">
        <v>69</v>
      </c>
      <c r="L7" s="125" t="s">
        <v>69</v>
      </c>
      <c r="M7" s="125" t="s">
        <v>69</v>
      </c>
      <c r="N7" s="125" t="s">
        <v>69</v>
      </c>
      <c r="O7" s="126" t="s">
        <v>69</v>
      </c>
      <c r="P7" s="288"/>
    </row>
    <row r="8" spans="1:16" ht="15.75" customHeight="1" x14ac:dyDescent="0.25">
      <c r="A8" s="82"/>
      <c r="B8" s="69" t="s">
        <v>63</v>
      </c>
      <c r="C8" s="179"/>
      <c r="D8" s="180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28">
        <f>SUM(C8:O8)/13</f>
        <v>0</v>
      </c>
    </row>
    <row r="9" spans="1:16" ht="16.5" customHeight="1" x14ac:dyDescent="0.25">
      <c r="A9" s="82"/>
      <c r="B9" s="70" t="s">
        <v>64</v>
      </c>
      <c r="C9" s="92"/>
      <c r="D9" s="93"/>
      <c r="E9" s="86"/>
      <c r="F9" s="86"/>
      <c r="G9" s="86"/>
      <c r="H9" s="86"/>
      <c r="I9" s="86"/>
      <c r="J9" s="86"/>
      <c r="K9" s="86"/>
      <c r="L9" s="86"/>
      <c r="M9" s="86"/>
      <c r="N9" s="86"/>
      <c r="O9" s="127"/>
      <c r="P9" s="129">
        <f t="shared" ref="P9:P18" si="0">SUM(C9:O9)/13</f>
        <v>0</v>
      </c>
    </row>
    <row r="10" spans="1:16" ht="15.75" x14ac:dyDescent="0.25">
      <c r="A10" s="82"/>
      <c r="B10" s="70" t="s">
        <v>65</v>
      </c>
      <c r="C10" s="92"/>
      <c r="D10" s="93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27"/>
      <c r="P10" s="129">
        <f t="shared" si="0"/>
        <v>0</v>
      </c>
    </row>
    <row r="11" spans="1:16" ht="15.75" x14ac:dyDescent="0.25">
      <c r="A11" s="82"/>
      <c r="B11" s="71" t="s">
        <v>0</v>
      </c>
      <c r="C11" s="92"/>
      <c r="D11" s="93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27"/>
      <c r="P11" s="129">
        <f t="shared" si="0"/>
        <v>0</v>
      </c>
    </row>
    <row r="12" spans="1:16" ht="15.75" x14ac:dyDescent="0.25">
      <c r="A12" s="82"/>
      <c r="B12" s="71" t="s">
        <v>1</v>
      </c>
      <c r="C12" s="92"/>
      <c r="D12" s="93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127"/>
      <c r="P12" s="129">
        <f t="shared" si="0"/>
        <v>0</v>
      </c>
    </row>
    <row r="13" spans="1:16" ht="15.75" x14ac:dyDescent="0.25">
      <c r="A13" s="82"/>
      <c r="B13" s="70" t="s">
        <v>66</v>
      </c>
      <c r="C13" s="92"/>
      <c r="D13" s="93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127"/>
      <c r="P13" s="129">
        <f t="shared" si="0"/>
        <v>0</v>
      </c>
    </row>
    <row r="14" spans="1:16" ht="15.75" x14ac:dyDescent="0.25">
      <c r="A14" s="82"/>
      <c r="B14" s="70" t="s">
        <v>102</v>
      </c>
      <c r="C14" s="92"/>
      <c r="D14" s="93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27"/>
      <c r="P14" s="129">
        <f t="shared" si="0"/>
        <v>0</v>
      </c>
    </row>
    <row r="15" spans="1:16" ht="15.75" x14ac:dyDescent="0.25">
      <c r="A15" s="82"/>
      <c r="B15" s="70" t="s">
        <v>39</v>
      </c>
      <c r="C15" s="92"/>
      <c r="D15" s="93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127"/>
      <c r="P15" s="129">
        <f t="shared" si="0"/>
        <v>0</v>
      </c>
    </row>
    <row r="16" spans="1:16" ht="15.75" x14ac:dyDescent="0.25">
      <c r="A16" s="82"/>
      <c r="B16" s="70" t="s">
        <v>67</v>
      </c>
      <c r="C16" s="92"/>
      <c r="D16" s="93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127"/>
      <c r="P16" s="129">
        <f t="shared" si="0"/>
        <v>0</v>
      </c>
    </row>
    <row r="17" spans="1:16" ht="18.75" x14ac:dyDescent="0.3">
      <c r="A17" s="82"/>
      <c r="B17" s="72" t="s">
        <v>104</v>
      </c>
      <c r="C17" s="160"/>
      <c r="D17" s="161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3"/>
      <c r="P17" s="129">
        <f t="shared" si="0"/>
        <v>0</v>
      </c>
    </row>
    <row r="18" spans="1:16" ht="19.5" thickBot="1" x14ac:dyDescent="0.35">
      <c r="A18" s="82"/>
      <c r="B18" s="178" t="s">
        <v>105</v>
      </c>
      <c r="C18" s="183"/>
      <c r="D18" s="184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6"/>
      <c r="P18" s="129">
        <f t="shared" si="0"/>
        <v>0</v>
      </c>
    </row>
    <row r="19" spans="1:16" ht="10.5" customHeight="1" x14ac:dyDescent="0.25"/>
    <row r="20" spans="1:16" ht="18.75" x14ac:dyDescent="0.3">
      <c r="B20" s="95" t="s">
        <v>86</v>
      </c>
    </row>
  </sheetData>
  <mergeCells count="7">
    <mergeCell ref="C2:P2"/>
    <mergeCell ref="N4:O4"/>
    <mergeCell ref="C6:O6"/>
    <mergeCell ref="B6:B7"/>
    <mergeCell ref="P6:P7"/>
    <mergeCell ref="C4:D4"/>
    <mergeCell ref="E4:F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80" zoomScaleNormal="80" workbookViewId="0">
      <selection activeCell="B8" sqref="B8"/>
    </sheetView>
  </sheetViews>
  <sheetFormatPr baseColWidth="10" defaultRowHeight="15" x14ac:dyDescent="0.25"/>
  <cols>
    <col min="1" max="1" width="2.7109375" customWidth="1"/>
    <col min="2" max="2" width="43.140625" customWidth="1"/>
    <col min="3" max="15" width="12.7109375" customWidth="1"/>
    <col min="16" max="16" width="18.42578125" customWidth="1"/>
  </cols>
  <sheetData>
    <row r="1" spans="1:16" ht="9.75" customHeight="1" thickBot="1" x14ac:dyDescent="0.3"/>
    <row r="2" spans="1:16" ht="26.25" customHeight="1" thickBot="1" x14ac:dyDescent="0.3">
      <c r="C2" s="292" t="s">
        <v>85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4"/>
    </row>
    <row r="3" spans="1:16" ht="11.25" customHeight="1" thickBot="1" x14ac:dyDescent="0.55000000000000004"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27" customHeight="1" thickBot="1" x14ac:dyDescent="0.55000000000000004">
      <c r="C4" s="289" t="s">
        <v>49</v>
      </c>
      <c r="D4" s="289"/>
      <c r="E4" s="290">
        <v>43831</v>
      </c>
      <c r="F4" s="291"/>
      <c r="H4" s="87"/>
      <c r="I4" s="87"/>
      <c r="J4" s="90"/>
      <c r="K4" s="284"/>
      <c r="L4" s="285"/>
      <c r="M4" s="90"/>
      <c r="N4" s="284"/>
      <c r="O4" s="285"/>
      <c r="P4" s="89"/>
    </row>
    <row r="5" spans="1:16" ht="4.5" customHeight="1" thickBot="1" x14ac:dyDescent="0.55000000000000004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42.75" customHeight="1" thickBot="1" x14ac:dyDescent="0.3">
      <c r="B6" s="190" t="s">
        <v>3</v>
      </c>
      <c r="C6" s="192" t="s">
        <v>68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240"/>
      <c r="P6" s="287" t="s">
        <v>88</v>
      </c>
    </row>
    <row r="7" spans="1:16" ht="15.75" customHeight="1" thickBot="1" x14ac:dyDescent="0.3">
      <c r="B7" s="286"/>
      <c r="C7" s="124" t="s">
        <v>69</v>
      </c>
      <c r="D7" s="125" t="s">
        <v>69</v>
      </c>
      <c r="E7" s="125" t="s">
        <v>69</v>
      </c>
      <c r="F7" s="125" t="s">
        <v>69</v>
      </c>
      <c r="G7" s="125" t="s">
        <v>69</v>
      </c>
      <c r="H7" s="125" t="s">
        <v>69</v>
      </c>
      <c r="I7" s="125" t="s">
        <v>69</v>
      </c>
      <c r="J7" s="125" t="s">
        <v>69</v>
      </c>
      <c r="K7" s="125" t="s">
        <v>69</v>
      </c>
      <c r="L7" s="125" t="s">
        <v>69</v>
      </c>
      <c r="M7" s="125" t="s">
        <v>69</v>
      </c>
      <c r="N7" s="125" t="s">
        <v>69</v>
      </c>
      <c r="O7" s="126" t="s">
        <v>69</v>
      </c>
      <c r="P7" s="288"/>
    </row>
    <row r="8" spans="1:16" ht="15.75" customHeight="1" thickBot="1" x14ac:dyDescent="0.3">
      <c r="A8" s="82"/>
      <c r="B8" s="69" t="s">
        <v>34</v>
      </c>
      <c r="C8" s="131"/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4"/>
      <c r="P8" s="147">
        <f>SUM(C8:O8)/13</f>
        <v>0</v>
      </c>
    </row>
    <row r="9" spans="1:16" ht="16.5" customHeight="1" thickBot="1" x14ac:dyDescent="0.3">
      <c r="A9" s="82"/>
      <c r="B9" s="70" t="s">
        <v>35</v>
      </c>
      <c r="C9" s="135"/>
      <c r="D9" s="136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8"/>
      <c r="P9" s="147">
        <f t="shared" ref="P9:P22" si="0">SUM(C9:O9)/13</f>
        <v>0</v>
      </c>
    </row>
    <row r="10" spans="1:16" ht="16.5" thickBot="1" x14ac:dyDescent="0.3">
      <c r="A10" s="82"/>
      <c r="B10" s="70" t="s">
        <v>36</v>
      </c>
      <c r="C10" s="135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147">
        <f t="shared" si="0"/>
        <v>0</v>
      </c>
    </row>
    <row r="11" spans="1:16" ht="16.5" thickBot="1" x14ac:dyDescent="0.3">
      <c r="A11" s="82"/>
      <c r="B11" s="70" t="s">
        <v>37</v>
      </c>
      <c r="C11" s="135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8"/>
      <c r="P11" s="147">
        <f t="shared" si="0"/>
        <v>0</v>
      </c>
    </row>
    <row r="12" spans="1:16" ht="16.5" thickBot="1" x14ac:dyDescent="0.3">
      <c r="A12" s="82"/>
      <c r="B12" s="71" t="s">
        <v>0</v>
      </c>
      <c r="C12" s="135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P12" s="147">
        <f t="shared" si="0"/>
        <v>0</v>
      </c>
    </row>
    <row r="13" spans="1:16" ht="16.5" thickBot="1" x14ac:dyDescent="0.3">
      <c r="A13" s="82"/>
      <c r="B13" s="71" t="s">
        <v>1</v>
      </c>
      <c r="C13" s="145"/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P13" s="147">
        <f t="shared" si="0"/>
        <v>0</v>
      </c>
    </row>
    <row r="14" spans="1:16" ht="16.5" thickBot="1" x14ac:dyDescent="0.3">
      <c r="A14" s="82"/>
      <c r="B14" s="165" t="s">
        <v>38</v>
      </c>
      <c r="C14" s="145"/>
      <c r="D14" s="140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  <c r="P14" s="147">
        <f t="shared" si="0"/>
        <v>0</v>
      </c>
    </row>
    <row r="15" spans="1:16" ht="16.5" thickBot="1" x14ac:dyDescent="0.3">
      <c r="A15" s="82"/>
      <c r="B15" s="165" t="s">
        <v>97</v>
      </c>
      <c r="C15" s="145"/>
      <c r="D15" s="140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  <c r="P15" s="147">
        <f t="shared" si="0"/>
        <v>0</v>
      </c>
    </row>
    <row r="16" spans="1:16" ht="16.5" thickBot="1" x14ac:dyDescent="0.3">
      <c r="A16" s="82"/>
      <c r="B16" s="70" t="s">
        <v>39</v>
      </c>
      <c r="C16" s="145"/>
      <c r="D16" s="140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8"/>
      <c r="P16" s="147">
        <f t="shared" si="0"/>
        <v>0</v>
      </c>
    </row>
    <row r="17" spans="1:16" ht="16.5" thickBot="1" x14ac:dyDescent="0.3">
      <c r="A17" s="82"/>
      <c r="B17" s="70" t="s">
        <v>40</v>
      </c>
      <c r="C17" s="145"/>
      <c r="D17" s="140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147">
        <f t="shared" si="0"/>
        <v>0</v>
      </c>
    </row>
    <row r="18" spans="1:16" ht="16.5" thickBot="1" x14ac:dyDescent="0.3">
      <c r="A18" s="82"/>
      <c r="B18" s="70" t="s">
        <v>41</v>
      </c>
      <c r="C18" s="145"/>
      <c r="D18" s="140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147">
        <f t="shared" si="0"/>
        <v>0</v>
      </c>
    </row>
    <row r="19" spans="1:16" ht="19.5" thickBot="1" x14ac:dyDescent="0.35">
      <c r="A19" s="82"/>
      <c r="B19" s="98" t="s">
        <v>42</v>
      </c>
      <c r="C19" s="145"/>
      <c r="D19" s="140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8"/>
      <c r="P19" s="147">
        <f t="shared" si="0"/>
        <v>0</v>
      </c>
    </row>
    <row r="20" spans="1:16" ht="19.5" thickBot="1" x14ac:dyDescent="0.35">
      <c r="A20" s="82"/>
      <c r="B20" s="72" t="s">
        <v>2</v>
      </c>
      <c r="C20" s="145"/>
      <c r="D20" s="140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147">
        <f t="shared" si="0"/>
        <v>0</v>
      </c>
    </row>
    <row r="21" spans="1:16" ht="19.5" thickBot="1" x14ac:dyDescent="0.35">
      <c r="A21" s="82"/>
      <c r="B21" s="73" t="s">
        <v>43</v>
      </c>
      <c r="C21" s="146"/>
      <c r="D21" s="140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  <c r="P21" s="147">
        <f t="shared" si="0"/>
        <v>0</v>
      </c>
    </row>
    <row r="22" spans="1:16" ht="24" customHeight="1" thickBot="1" x14ac:dyDescent="0.3">
      <c r="A22" s="82"/>
      <c r="B22" s="187" t="s">
        <v>92</v>
      </c>
      <c r="C22" s="148"/>
      <c r="D22" s="149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  <c r="P22" s="152">
        <f t="shared" si="0"/>
        <v>0</v>
      </c>
    </row>
    <row r="23" spans="1:16" ht="7.5" customHeight="1" x14ac:dyDescent="0.25">
      <c r="B23" s="144"/>
      <c r="C23" s="142"/>
    </row>
    <row r="24" spans="1:16" s="8" customFormat="1" ht="21" x14ac:dyDescent="0.35">
      <c r="B24" s="188" t="s">
        <v>103</v>
      </c>
      <c r="C24" s="189"/>
    </row>
    <row r="25" spans="1:16" ht="15.75" x14ac:dyDescent="0.25">
      <c r="C25" s="141"/>
    </row>
    <row r="26" spans="1:16" ht="15.75" x14ac:dyDescent="0.25">
      <c r="C26" s="141"/>
    </row>
    <row r="27" spans="1:16" ht="15.75" x14ac:dyDescent="0.25">
      <c r="C27" s="142"/>
    </row>
    <row r="28" spans="1:16" ht="15.75" x14ac:dyDescent="0.25">
      <c r="C28" s="142"/>
    </row>
    <row r="29" spans="1:16" ht="15.75" x14ac:dyDescent="0.25">
      <c r="C29" s="142"/>
    </row>
    <row r="30" spans="1:16" ht="15.75" x14ac:dyDescent="0.25">
      <c r="C30" s="142"/>
    </row>
    <row r="31" spans="1:16" ht="18.75" x14ac:dyDescent="0.3">
      <c r="C31" s="143"/>
    </row>
    <row r="32" spans="1:16" ht="18.75" x14ac:dyDescent="0.3">
      <c r="C32" s="143"/>
    </row>
    <row r="33" spans="3:3" ht="18.75" x14ac:dyDescent="0.3">
      <c r="C33" s="143"/>
    </row>
  </sheetData>
  <mergeCells count="8">
    <mergeCell ref="C2:P2"/>
    <mergeCell ref="N4:O4"/>
    <mergeCell ref="B6:B7"/>
    <mergeCell ref="C6:O6"/>
    <mergeCell ref="P6:P7"/>
    <mergeCell ref="K4:L4"/>
    <mergeCell ref="C4:D4"/>
    <mergeCell ref="E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accountability agente</vt:lpstr>
      <vt:lpstr>Resumen "actividades" </vt:lpstr>
      <vt:lpstr>Leads</vt:lpstr>
      <vt:lpstr>ratios equipo</vt:lpstr>
      <vt:lpstr>acc equipo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Ana.Sanchez</dc:creator>
  <cp:lastModifiedBy>HP</cp:lastModifiedBy>
  <cp:lastPrinted>2018-10-03T17:13:09Z</cp:lastPrinted>
  <dcterms:created xsi:type="dcterms:W3CDTF">2018-05-10T10:43:18Z</dcterms:created>
  <dcterms:modified xsi:type="dcterms:W3CDTF">2020-01-22T10:33:35Z</dcterms:modified>
</cp:coreProperties>
</file>